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Chatillard\Desktop\Antonella\Indici\indici 2016\"/>
    </mc:Choice>
  </mc:AlternateContent>
  <bookViews>
    <workbookView xWindow="0" yWindow="135" windowWidth="15270" windowHeight="8850"/>
  </bookViews>
  <sheets>
    <sheet name="Foglio1" sheetId="1" r:id="rId1"/>
    <sheet name="Foglio3" sheetId="11" r:id="rId2"/>
    <sheet name="pro loco" sheetId="9" r:id="rId3"/>
    <sheet name="cmmc" sheetId="7" r:id="rId4"/>
    <sheet name="Foglio2" sheetId="4" r:id="rId5"/>
    <sheet name="esercizio provv. 2015" sheetId="2" r:id="rId6"/>
    <sheet name="contributi 2015" sheetId="3" r:id="rId7"/>
    <sheet name="Foglio6" sheetId="8" r:id="rId8"/>
    <sheet name="cmmc 2016 chiususa " sheetId="10" r:id="rId9"/>
  </sheets>
  <calcPr calcId="152511"/>
</workbook>
</file>

<file path=xl/calcChain.xml><?xml version="1.0" encoding="utf-8"?>
<calcChain xmlns="http://schemas.openxmlformats.org/spreadsheetml/2006/main">
  <c r="O20" i="10" l="1"/>
  <c r="E37" i="10"/>
  <c r="D37" i="10"/>
  <c r="D35" i="10"/>
  <c r="E35" i="10"/>
  <c r="E34" i="10"/>
  <c r="E33" i="10"/>
  <c r="D33" i="10"/>
  <c r="F29" i="10"/>
  <c r="D36" i="10" s="1"/>
  <c r="E36" i="10" s="1"/>
  <c r="E38" i="10" s="1"/>
  <c r="G30" i="10"/>
  <c r="F27" i="10"/>
  <c r="F26" i="10"/>
  <c r="F25" i="10"/>
  <c r="F23" i="10"/>
  <c r="G22" i="10"/>
  <c r="F22" i="10"/>
  <c r="G15" i="10"/>
  <c r="G14" i="10"/>
  <c r="G3" i="10"/>
  <c r="J18" i="10"/>
  <c r="I16" i="10"/>
  <c r="I18" i="10"/>
  <c r="I17" i="10"/>
  <c r="F30" i="10" l="1"/>
  <c r="D13" i="11"/>
  <c r="E12" i="11"/>
  <c r="F12" i="11" s="1"/>
  <c r="E11" i="11"/>
  <c r="E13" i="11" l="1"/>
  <c r="F11" i="11"/>
  <c r="F13" i="11" s="1"/>
  <c r="G16" i="9"/>
  <c r="D27" i="9" s="1"/>
  <c r="F30" i="9" l="1"/>
  <c r="M15" i="9"/>
  <c r="D28" i="9" s="1"/>
  <c r="C30" i="9"/>
  <c r="C24" i="9"/>
  <c r="D29" i="9" s="1"/>
  <c r="E29" i="9" s="1"/>
  <c r="E27" i="9"/>
  <c r="D30" i="9" l="1"/>
  <c r="E28" i="9"/>
  <c r="C20" i="8"/>
  <c r="F18" i="8"/>
  <c r="I17" i="7" l="1"/>
  <c r="I16" i="7"/>
  <c r="I15" i="7"/>
  <c r="B18" i="8"/>
  <c r="F18" i="7" l="1"/>
  <c r="C23" i="7"/>
  <c r="E13" i="7"/>
  <c r="E9" i="7"/>
  <c r="E10" i="7"/>
  <c r="E11" i="7"/>
  <c r="E12" i="7"/>
  <c r="E8" i="7"/>
  <c r="E27" i="3" l="1"/>
  <c r="M14" i="2" l="1"/>
  <c r="L14" i="2"/>
  <c r="K15" i="2"/>
  <c r="K14" i="2"/>
  <c r="G34" i="2" l="1"/>
  <c r="G41" i="2"/>
</calcChain>
</file>

<file path=xl/comments1.xml><?xml version="1.0" encoding="utf-8"?>
<comments xmlns="http://schemas.openxmlformats.org/spreadsheetml/2006/main">
  <authors>
    <author>Daniela Chatillard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25%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25%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40
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 xml:space="preserve">
40%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30%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saldo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40%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60%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 xml:space="preserve">162,17+377,46=539,63+ iva 10%=593,59 
651,48+ iva 10%=716,63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Tahoma"/>
            <charset val="1"/>
          </rPr>
          <t>dato da Monique già chiusura</t>
        </r>
      </text>
    </comment>
    <comment ref="O12" authorId="0" shapeId="0">
      <text>
        <r>
          <rPr>
            <b/>
            <sz val="9"/>
            <color indexed="81"/>
            <rFont val="Tahoma"/>
            <charset val="1"/>
          </rPr>
          <t>dato da Monique.  Trattasi di importo massimo ma non è ancora chiusura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 xml:space="preserve">devono restituirci loro dei soldi
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 xml:space="preserve">dato da letizia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 xml:space="preserve">devono restituircene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<sst xmlns="http://schemas.openxmlformats.org/spreadsheetml/2006/main" count="966" uniqueCount="904">
  <si>
    <t>M=</t>
  </si>
  <si>
    <t>1</t>
  </si>
  <si>
    <t>regolare tenuta dello schedario elettorale</t>
  </si>
  <si>
    <t>UEB</t>
  </si>
  <si>
    <t>DELIBERA</t>
  </si>
  <si>
    <t>I=</t>
  </si>
  <si>
    <t>PER COSA</t>
  </si>
  <si>
    <t>DITTA</t>
  </si>
  <si>
    <t>IMPORTO</t>
  </si>
  <si>
    <t xml:space="preserve">DATA </t>
  </si>
  <si>
    <t>SOGGETTO</t>
  </si>
  <si>
    <t>tipo e per che cosa</t>
  </si>
  <si>
    <t>importo</t>
  </si>
  <si>
    <t>TOT. UEB 10102</t>
  </si>
  <si>
    <t>EDILMARMORE</t>
  </si>
  <si>
    <t>SERVAL</t>
  </si>
  <si>
    <t>ARRS</t>
  </si>
  <si>
    <t>1.01.02</t>
  </si>
  <si>
    <t>1.01.03</t>
  </si>
  <si>
    <t>2.01.01</t>
  </si>
  <si>
    <t>COFELY</t>
  </si>
  <si>
    <t>WINXPALL</t>
  </si>
  <si>
    <t>POSTA</t>
  </si>
  <si>
    <t>PILA</t>
  </si>
  <si>
    <t>ROLLAND</t>
  </si>
  <si>
    <t>CONTRIBUTI  EROGATI NEL  2015</t>
  </si>
  <si>
    <t xml:space="preserve">DEL </t>
  </si>
  <si>
    <t>GASOLIO</t>
  </si>
  <si>
    <t xml:space="preserve">LAVORI ELETTRICI </t>
  </si>
  <si>
    <t>INTERVENTO VIEU</t>
  </si>
  <si>
    <t xml:space="preserve">FONDO DIST. SINDAC. </t>
  </si>
  <si>
    <t>IVA SU NOLEGGIO</t>
  </si>
  <si>
    <t xml:space="preserve">CONTRATTO </t>
  </si>
  <si>
    <t xml:space="preserve">CORRISPONDENZA </t>
  </si>
  <si>
    <t>SALE SABBIA</t>
  </si>
  <si>
    <t>3</t>
  </si>
  <si>
    <t>RAVDA</t>
  </si>
  <si>
    <t>CARTE D'IDENTIT</t>
  </si>
  <si>
    <t>TASSA  ECOLOGICA</t>
  </si>
  <si>
    <t>4,3</t>
  </si>
  <si>
    <t>SFEL</t>
  </si>
  <si>
    <t>RILEG. REGISTRI ST. CIV.</t>
  </si>
  <si>
    <t>MASALA</t>
  </si>
  <si>
    <t>MAN. STUFA PELLET</t>
  </si>
  <si>
    <t>TELECOM</t>
  </si>
  <si>
    <t>RAI</t>
  </si>
  <si>
    <t>TIM</t>
  </si>
  <si>
    <t>BENZO MASSI</t>
  </si>
  <si>
    <t>IVA IRAP</t>
  </si>
  <si>
    <t>SAEC</t>
  </si>
  <si>
    <t>TE. INVENTARIO</t>
  </si>
  <si>
    <t>VALECO</t>
  </si>
  <si>
    <t>DIREZ. DSCARICA</t>
  </si>
  <si>
    <t>1* BIM. 2015</t>
  </si>
  <si>
    <t>CANONE</t>
  </si>
  <si>
    <t>DUSTI</t>
  </si>
  <si>
    <t>PULIZIE</t>
  </si>
  <si>
    <t>INFORMA</t>
  </si>
  <si>
    <t>DIP.TI</t>
  </si>
  <si>
    <t>PROFESS.</t>
  </si>
  <si>
    <t xml:space="preserve">VAMA </t>
  </si>
  <si>
    <t>ESTINTORI</t>
  </si>
  <si>
    <t>TELEF. MOBILE</t>
  </si>
  <si>
    <t>MESE</t>
  </si>
  <si>
    <t>IMPEGNI ASSUNTI NEL 2015  SUL PLURIENNALE</t>
  </si>
  <si>
    <t xml:space="preserve">vedi dgm 88,3/2014 - dgm 17,4/2015 </t>
  </si>
  <si>
    <t>GUMMILANDIA</t>
  </si>
  <si>
    <t>nb: da aggiungere quelli  già assunti sul 2015 ma per esempio nel  2014 ( Valcaisse…. Kyocera…..)</t>
  </si>
  <si>
    <t>carretti</t>
  </si>
  <si>
    <t>gara tsaretton</t>
  </si>
  <si>
    <t>41a</t>
  </si>
  <si>
    <t>bocciofila</t>
  </si>
  <si>
    <t>gara bocce</t>
  </si>
  <si>
    <t>41b</t>
  </si>
  <si>
    <t>polismile</t>
  </si>
  <si>
    <t>presenza entente florale</t>
  </si>
  <si>
    <t>palet</t>
  </si>
  <si>
    <t>attività</t>
  </si>
  <si>
    <t>pro loco</t>
  </si>
  <si>
    <t xml:space="preserve"> xtrail , veillà e concerto</t>
  </si>
  <si>
    <t>impegno fatto nel 2014</t>
  </si>
  <si>
    <t>eventi straord.</t>
  </si>
  <si>
    <t>organizz. Festa del volo</t>
  </si>
  <si>
    <t xml:space="preserve">ecurie </t>
  </si>
  <si>
    <t>raduno auto d'epoca</t>
  </si>
  <si>
    <t>trasf. Alpine pearls</t>
  </si>
  <si>
    <t>2</t>
  </si>
  <si>
    <t>provvedimento in materia di interventi vari:autorizzazione posa cavo elettrico  allacciamento proprietà privata  Sig. Monaco Graziano</t>
  </si>
  <si>
    <t>provvedimento in materia di trasparenza , anticorruzione e performance</t>
  </si>
  <si>
    <t xml:space="preserve">corso retraining BLSD per utilizzo DAE </t>
  </si>
  <si>
    <t xml:space="preserve">esami ematochimici previsti dalla medicina del lavoro </t>
  </si>
  <si>
    <t>4,1</t>
  </si>
  <si>
    <t>provvedimento in materia di interventi vari: liquidazione fattura per allestimento snow park ( 2* anno)</t>
  </si>
  <si>
    <t>presa d'atto in materia di congedo parentale per maternità SERIS Valeria</t>
  </si>
  <si>
    <t>4,2</t>
  </si>
  <si>
    <t>scelta in materia di schema di bilancio (doppio binario)</t>
  </si>
  <si>
    <t>4,4</t>
  </si>
  <si>
    <t>attivazione  servizio collaborazione ufficio tecnico comunale (Isabel Ivan va ad antey il lunedì pomeriggio)</t>
  </si>
  <si>
    <t>acquisto sale salgemma per servizio sgombero neve</t>
  </si>
  <si>
    <t>acquisto cerchioni per peugeot</t>
  </si>
  <si>
    <t>pattinaggio : affidamento gestione inverno  2015/2016</t>
  </si>
  <si>
    <t>acquisto libri per bambini (regalo Natale)</t>
  </si>
  <si>
    <t>impianti di risalita : liquidazione  2* parte per gestione affidamento impianti e snow park stagione 2015/2016</t>
  </si>
  <si>
    <t>energia elettrica: liquidazione fatture mese di dicembre</t>
  </si>
  <si>
    <t>impianti di risalita : antivirus aggiornamento software</t>
  </si>
  <si>
    <t>formazione per il personale corsi  2016</t>
  </si>
  <si>
    <t>17</t>
  </si>
  <si>
    <t>15</t>
  </si>
  <si>
    <t>5,1</t>
  </si>
  <si>
    <t>5,2</t>
  </si>
  <si>
    <t>5,4</t>
  </si>
  <si>
    <t>5,3</t>
  </si>
  <si>
    <t>5,5</t>
  </si>
  <si>
    <t>5,6</t>
  </si>
  <si>
    <t>5,7</t>
  </si>
  <si>
    <t>5,8</t>
  </si>
  <si>
    <t>5,9</t>
  </si>
  <si>
    <t>5,10</t>
  </si>
  <si>
    <t>5,11</t>
  </si>
  <si>
    <t>provvedimento in materia di  contabilità economico patrimoniale riinvio al 2017</t>
  </si>
  <si>
    <t>6,1</t>
  </si>
  <si>
    <t>liquidazione  fattura per telefonia mobile</t>
  </si>
  <si>
    <t>6,2</t>
  </si>
  <si>
    <t>presa d'atto ed approvazione  convenzione per  gestione privatistica  asilo nido di Antey St. André</t>
  </si>
  <si>
    <t>6,3</t>
  </si>
  <si>
    <t>telefonia fissa 1* bim. 2016</t>
  </si>
  <si>
    <t>7,1</t>
  </si>
  <si>
    <t>provvedimento in materia  di interventi vari: affidamento incarico per responsabile del servizio di prevenzione e protezione  24/3/16- 24/3/17</t>
  </si>
  <si>
    <t>liquidazione fattura  incarico per responsabile del servizio di prevenzione e protezione  24/3/15- 24/3/16</t>
  </si>
  <si>
    <t>7,2</t>
  </si>
  <si>
    <t>7,3</t>
  </si>
  <si>
    <t>liquidazione fattura per direzione tecnica discarica inerti anno 2015</t>
  </si>
  <si>
    <t>8,1</t>
  </si>
  <si>
    <t>provvedimento in materia di interventi vari: rimborso addizzionale  comunale energia elettrtica anno 2013</t>
  </si>
  <si>
    <t>8,2</t>
  </si>
  <si>
    <t>acquisto vaucher</t>
  </si>
  <si>
    <t>8,3</t>
  </si>
  <si>
    <t xml:space="preserve">acquisto gasolio da riscaldamento </t>
  </si>
  <si>
    <t>8,4</t>
  </si>
  <si>
    <t>acquisto gas per riscaldamento torretta</t>
  </si>
  <si>
    <t>8,5</t>
  </si>
  <si>
    <t>acquisto gasolio artico  da autotrazione</t>
  </si>
  <si>
    <t>8,6</t>
  </si>
  <si>
    <t>affidamento incarico per l'aggiornamento del rilievo piano altimetrico della discarica di inerti</t>
  </si>
  <si>
    <t>8,7</t>
  </si>
  <si>
    <t>liquidazione fatture per fornitura energia elettrica  gennaio</t>
  </si>
  <si>
    <t>8,8</t>
  </si>
  <si>
    <t>liquidazione fattura chiusura parziale gestione rendiconto impianti risalita e snow park stagione invernale 2015/2016 -  periodo 19/12/2015-31/01/2016</t>
  </si>
  <si>
    <t>8,9</t>
  </si>
  <si>
    <t>fattura per invio corrispondenza  mese di novembre</t>
  </si>
  <si>
    <t>8,10</t>
  </si>
  <si>
    <t>liquidazione fattura per incarico di accatastamento  chalet area sportiva</t>
  </si>
  <si>
    <t>8,11</t>
  </si>
  <si>
    <t>affidamento incarico per  perizia di stima estimativa asseverata in fraz. Artaz</t>
  </si>
  <si>
    <t>9</t>
  </si>
  <si>
    <t>provvedimento per l'Unité des Communes Mont Cervin: liquidazione somma per protezione civile 2010-2011-2012-2013-2014-2015</t>
  </si>
  <si>
    <t>liquidazione somma per convenzione servizi associati anno 2015 -  elaborazione retribuzioni</t>
  </si>
  <si>
    <t>105/2015</t>
  </si>
  <si>
    <t>liquidazione somme per  pto assistente internet</t>
  </si>
  <si>
    <t>10,1</t>
  </si>
  <si>
    <t>provvedimento in materia di interventi vari: servizio  elaborazione  e trasmissione certificazioni uniche</t>
  </si>
  <si>
    <t>versamento tassa ecologica per deposito in discarica inerti anno  2015</t>
  </si>
  <si>
    <t>10,2</t>
  </si>
  <si>
    <t>riparazione gomma pala palazzani</t>
  </si>
  <si>
    <t>10,3</t>
  </si>
  <si>
    <t>10,4</t>
  </si>
  <si>
    <t>11,1</t>
  </si>
  <si>
    <t>provvedimento in materia di interventi vari:  liquidazione  1* rata sistema di biglietteria e controllo accessi</t>
  </si>
  <si>
    <t>11,2</t>
  </si>
  <si>
    <t>affimento incarico  legale per pratica stragiudiziale  assicurativa nei confronti  di Helvetia Assicurazioni</t>
  </si>
  <si>
    <t>11,3</t>
  </si>
  <si>
    <t xml:space="preserve">rilegatura registri stato civile </t>
  </si>
  <si>
    <t>impegno per completamento gestione impianti di risalita e snow park stagione invernale 2015/2016</t>
  </si>
  <si>
    <t>11,4</t>
  </si>
  <si>
    <t>11,5</t>
  </si>
  <si>
    <t>liquidazione somma dovuta per componente tariffaria ruolo acquedotto servizio idrico</t>
  </si>
  <si>
    <t>11,6</t>
  </si>
  <si>
    <t>fattura per invio corrispondenza  mese di maggio</t>
  </si>
  <si>
    <t>11,7</t>
  </si>
  <si>
    <t>liquidazione fattura per asfalti rattoppi eseguiti nel  2015</t>
  </si>
  <si>
    <t>11,8</t>
  </si>
  <si>
    <t xml:space="preserve">affidamento incarico per la verifica della situazione della viabilità  dell'area pud </t>
  </si>
  <si>
    <t>provvedimento  in materia di interventi vari:  riparazione manutenzione unimog</t>
  </si>
  <si>
    <t>12,2</t>
  </si>
  <si>
    <t>12,1</t>
  </si>
  <si>
    <t>trasferimento somma per acquisto buoni carburanti eni agip</t>
  </si>
  <si>
    <t>13</t>
  </si>
  <si>
    <t>referendum popolare del 17/4/16 -  propaganda elettorale diretta</t>
  </si>
  <si>
    <t>provvedimento in materia di inteventi vari:  onorari e rimborsi per tenuta contabilità iva ed irap 2015</t>
  </si>
  <si>
    <t>14,1</t>
  </si>
  <si>
    <t>14,2</t>
  </si>
  <si>
    <t>14,3</t>
  </si>
  <si>
    <t>14,4</t>
  </si>
  <si>
    <t>14,5</t>
  </si>
  <si>
    <t>liquidazione fattura per convenzione gestione acquedotto intercomunale anno 2015</t>
  </si>
  <si>
    <t>contratto manutenzione dae defibrillatore</t>
  </si>
  <si>
    <t>fondo distacchi sindacali anno  2015</t>
  </si>
  <si>
    <t>liquidazione fatture per fornitura energia elettrica  febbraio</t>
  </si>
  <si>
    <t>approvazione schema di bilancio di previsione pluriennale 2016/2017/2018</t>
  </si>
  <si>
    <t>16,1</t>
  </si>
  <si>
    <t>16,2</t>
  </si>
  <si>
    <t>16,3</t>
  </si>
  <si>
    <t>16,4</t>
  </si>
  <si>
    <t>16,5</t>
  </si>
  <si>
    <t>liquidazione 2* acconto per servizio di trasporto scolastico anno scolastico  2015/2016</t>
  </si>
  <si>
    <t>manutenzione riparazione panda</t>
  </si>
  <si>
    <t>riparazione rolba fresa neve honda</t>
  </si>
  <si>
    <t>provvedimento in materia di imposte e tasse</t>
  </si>
  <si>
    <t xml:space="preserve">provvedimento per l'Unité des Communes Mont Cervin: liquidazione somma per convenzione servizi associati 2015 e  2013 </t>
  </si>
  <si>
    <t>19</t>
  </si>
  <si>
    <t>18</t>
  </si>
  <si>
    <t>nomina commissione edilizia comunale</t>
  </si>
  <si>
    <t>20</t>
  </si>
  <si>
    <t>destinazione proventi  derivanti da sanzioni per violazioni al codice della strada</t>
  </si>
  <si>
    <t>21,1</t>
  </si>
  <si>
    <t>21,2</t>
  </si>
  <si>
    <t>21,3</t>
  </si>
  <si>
    <t>L.R. 19/2015 -  trasferimento somma a ravda per avanzo di amministrazione  50% entro il 15/4/16</t>
  </si>
  <si>
    <t xml:space="preserve">rimborso tributi: tasi  2015 non dovuta </t>
  </si>
  <si>
    <t>rimborso tributi :  tari 2015 riversamento somma spettante ad altro comune da parte della Sig.ra Abellondi</t>
  </si>
  <si>
    <t>referendum popolare del 17/4/16 -  compenso componenti seggio elettorale</t>
  </si>
  <si>
    <t>80</t>
  </si>
  <si>
    <t>22,1</t>
  </si>
  <si>
    <t>22,3</t>
  </si>
  <si>
    <t>22,2</t>
  </si>
  <si>
    <t>22,4</t>
  </si>
  <si>
    <t>22,5</t>
  </si>
  <si>
    <t>22,6</t>
  </si>
  <si>
    <t xml:space="preserve">telefonia mobile </t>
  </si>
  <si>
    <t>telefonia fissa 2* bim. 2016</t>
  </si>
  <si>
    <t>riparto spese commissione elettorale circondariale anno 2015</t>
  </si>
  <si>
    <t>manutenzione gruppo di continuità (batterie)</t>
  </si>
  <si>
    <t>liquidazione fattura per direzione tecnica sciovia previllard stag. Inv. 2015/2016</t>
  </si>
  <si>
    <t>liquidazione fattura per servizio navetta stagione invernale periodo natalizio 2015/2016</t>
  </si>
  <si>
    <t>23,1</t>
  </si>
  <si>
    <t>23,2</t>
  </si>
  <si>
    <t>23,3</t>
  </si>
  <si>
    <t>23,4</t>
  </si>
  <si>
    <t>23,5</t>
  </si>
  <si>
    <t>liquidazione fatture per fornitura energia elettrica  marzo</t>
  </si>
  <si>
    <t>diritti  camerali per  presentazione Mud</t>
  </si>
  <si>
    <t>acquisto kit aruba firma digitale del sindaco</t>
  </si>
  <si>
    <t xml:space="preserve">acquisto guida ai comuni fioriti </t>
  </si>
  <si>
    <t>24</t>
  </si>
  <si>
    <t>nomina legale  per citazione sinistro signora Longo</t>
  </si>
  <si>
    <t>25,1</t>
  </si>
  <si>
    <t>25,2</t>
  </si>
  <si>
    <t xml:space="preserve">acquisto fiori  </t>
  </si>
  <si>
    <t>Corgnier Carmen:  prestazione occasionale -  lavoro interinale per sostituzione maternità Seris Valeria</t>
  </si>
  <si>
    <t>26</t>
  </si>
  <si>
    <t>provvedimento per l'Unité des Communes Mont Cervin: liquidazione somma per servizi associati anno  2015</t>
  </si>
  <si>
    <t>27</t>
  </si>
  <si>
    <t>manifestazione di interesse per aderire all'iniziativa del CELVA di partecipare al bando  di selezione  del GAL e della strategia di sviluppo  -  programma sviluppo rurale</t>
  </si>
  <si>
    <t>28,1</t>
  </si>
  <si>
    <t>28,2</t>
  </si>
  <si>
    <t>28,3</t>
  </si>
  <si>
    <t>28,4</t>
  </si>
  <si>
    <t>28,5</t>
  </si>
  <si>
    <t>28,6</t>
  </si>
  <si>
    <t>28,7</t>
  </si>
  <si>
    <t>fattura per invio corrispondenza  mese di gennaio 2016</t>
  </si>
  <si>
    <t>adesione concorso comuni fioriti edizione  2016</t>
  </si>
  <si>
    <t>rinnovo servizi internet sito</t>
  </si>
  <si>
    <t>interventi tecnici vari su stampante biblioteca e vari pc (problema virus e  pc anagrafe….)</t>
  </si>
  <si>
    <t>acquisto diserbante</t>
  </si>
  <si>
    <t>liquidazione fattura per gestione pattinaggio inverno  2016</t>
  </si>
  <si>
    <t>29</t>
  </si>
  <si>
    <t>provvedimento per l'Unité des Communes Mont Cervin: liquidazione acconto  somma per servizi associati anno  2016 serv. Idrico….</t>
  </si>
  <si>
    <t>30</t>
  </si>
  <si>
    <t>provvedimento in materia di personale : prolungamento indennità servizio sgombero neve  1/5/16 - 309/2016</t>
  </si>
  <si>
    <t>31,1</t>
  </si>
  <si>
    <t>approvazione bando  per manutenizone ordinaria sentieri e cura dei fiori</t>
  </si>
  <si>
    <t>31,2</t>
  </si>
  <si>
    <t>affidamento gestione visite guidate ai mulini</t>
  </si>
  <si>
    <t>sostituzione Valeria Seris per maternità : affidamento servizio di  somministrazione lavoro interinale temporaneo per Corgnier Carmen</t>
  </si>
  <si>
    <t>31,3</t>
  </si>
  <si>
    <t>31,4</t>
  </si>
  <si>
    <t>orario estivo cantonieri dal 30/5/2016 -  Artaz e Philippot</t>
  </si>
  <si>
    <t>31,5</t>
  </si>
  <si>
    <t>liquidazione fatture per forniture energia elettrica  periodo: marzo aprile</t>
  </si>
  <si>
    <t>31,6</t>
  </si>
  <si>
    <t>contratto di locazione sistema di biglietteria e controllo accessi impianti di risalita e snow park</t>
  </si>
  <si>
    <t>31,7</t>
  </si>
  <si>
    <t>demolizione  auto fiat uno di Proprietà del defunto Donazzan</t>
  </si>
  <si>
    <t>31,8</t>
  </si>
  <si>
    <t>approvazione rendiconto chiusura gestione impianti di risalita e snow park  stagione invernale 2015/2016</t>
  </si>
  <si>
    <t>31,9</t>
  </si>
  <si>
    <t>acquisto raccoglitori contabilità e registro ap10/ap11 per ufficio anagrafe</t>
  </si>
  <si>
    <t>32</t>
  </si>
  <si>
    <t>adesione alla convenzione  per servizio di cattura cani  con Celva e  AVAPA</t>
  </si>
  <si>
    <t>33,1</t>
  </si>
  <si>
    <t>rimborso somma anticipata per acquisto pezzo di ricambio per idropulitrice</t>
  </si>
  <si>
    <t>33,2</t>
  </si>
  <si>
    <t>acquisto libri per la biblioteca</t>
  </si>
  <si>
    <t>33,3</t>
  </si>
  <si>
    <t>33,4</t>
  </si>
  <si>
    <t>acquisto  spesa  per oggetti di ferramenta  (bobina, olio , pantaloni, giacca,  concime……)</t>
  </si>
  <si>
    <t>riparazione  trattorino tosaerba Honda</t>
  </si>
  <si>
    <t>33,5</t>
  </si>
  <si>
    <t>asfalti  piazzali comunali</t>
  </si>
  <si>
    <t>33,6</t>
  </si>
  <si>
    <t>acquisto Web Cam 360°</t>
  </si>
  <si>
    <t>33,7</t>
  </si>
  <si>
    <t>specifica rapporto di lavoro  Corgnier Carmen da  22 a 24 ore</t>
  </si>
  <si>
    <t>impegno per  servizio pulizia locali comunali  (febbraio e marzo  perché gennaio pagato su impegno a res.)</t>
  </si>
  <si>
    <t>servizio di pulizia locali comunali mesi da aprile a dicembre</t>
  </si>
  <si>
    <t>34,1</t>
  </si>
  <si>
    <t>liquidazione somma per riparto spese  progetto Petit Tresor  du Cervin</t>
  </si>
  <si>
    <t>34,2</t>
  </si>
  <si>
    <t>liquidazione 1* acconto per gestione area sportiva comunale  estate 2016</t>
  </si>
  <si>
    <t>liquidazione somma per compartecipazione spesa  ripristino pesa pubblica</t>
  </si>
  <si>
    <t>34,3</t>
  </si>
  <si>
    <t>impegno e liquidazione somma per invio corrispondenza  febbraio</t>
  </si>
  <si>
    <t>34,4</t>
  </si>
  <si>
    <t>liquid. Somma per assicurazione (motoslitta)</t>
  </si>
  <si>
    <t>34,5</t>
  </si>
  <si>
    <t>acquisto materiali da costruzione  (misto,  cemento secchi…..)</t>
  </si>
  <si>
    <t>34,6</t>
  </si>
  <si>
    <t>acquisto idrante</t>
  </si>
  <si>
    <t>34,7</t>
  </si>
  <si>
    <t>liquidazione parcella per incarico per  perizia di stima estimativa asseverata in fraz. Artaz</t>
  </si>
  <si>
    <t>34,8</t>
  </si>
  <si>
    <t xml:space="preserve">liquidazione parcella per incarico per la verifica della situazione della viabilità  dell'area pud </t>
  </si>
  <si>
    <t>34,9</t>
  </si>
  <si>
    <t>proroga convenzione di personale per  servizio biblioteche  dall'1/7/2016 al 30/06/2018</t>
  </si>
  <si>
    <t>35</t>
  </si>
  <si>
    <t>36</t>
  </si>
  <si>
    <t>erogazione contributo:  per organizzazione gara carretti</t>
  </si>
  <si>
    <t>provvedimento per la CMMC : liquidazione acconti servizi associati anno  2016 -  funz, rsu, fogn., sii</t>
  </si>
  <si>
    <t>37</t>
  </si>
  <si>
    <t>approvazione ruolo acquedotto 2015</t>
  </si>
  <si>
    <t>38,1</t>
  </si>
  <si>
    <t>telefonia fissa</t>
  </si>
  <si>
    <t>38,2</t>
  </si>
  <si>
    <t>38,3</t>
  </si>
  <si>
    <t xml:space="preserve">affidamento servizio di  pulizia sentiere e cura dei fiori </t>
  </si>
  <si>
    <t>38,4</t>
  </si>
  <si>
    <t xml:space="preserve">telefonia mobile  3° bim. </t>
  </si>
  <si>
    <t>38,5</t>
  </si>
  <si>
    <t>acquisto guaina per manutenzione alpeggio</t>
  </si>
  <si>
    <t>38,6</t>
  </si>
  <si>
    <t>acquisto materiale di ferramenta ( chiavi,  guarniz, lucchetti, manici, picconi, guanti …:.)</t>
  </si>
  <si>
    <t>38,7</t>
  </si>
  <si>
    <t>liquidazione canoni concessioni demaniali torrenti pre durand e romberod</t>
  </si>
  <si>
    <t>38,8</t>
  </si>
  <si>
    <t>acquisto gonfiabili per area sportiva</t>
  </si>
  <si>
    <t>38,9</t>
  </si>
  <si>
    <t>liquidazione fattura per lavori di asfaltatura piazzali comunali</t>
  </si>
  <si>
    <t>38,10</t>
  </si>
  <si>
    <t>pubblicazione avviso di approvazione variante non sostanzia prgc piano regolatore</t>
  </si>
  <si>
    <t>38,11</t>
  </si>
  <si>
    <t>liquidazione saldo per servizio di trasporto scolastico anno scolastico  2015/2016</t>
  </si>
  <si>
    <t>38,12</t>
  </si>
  <si>
    <t>autorizzazione occupazione suolo pubblico cavi elettrici  proprietà Monaco Graziano</t>
  </si>
  <si>
    <t>39</t>
  </si>
  <si>
    <t>approvazione progetto definitivo  per copertura  area campo polivalente</t>
  </si>
  <si>
    <t>40,1</t>
  </si>
  <si>
    <t>energia elettrica  maggio</t>
  </si>
  <si>
    <t>40,2</t>
  </si>
  <si>
    <t>acquisto materiali edili (sabbia gesso nastro vedo per gara di bocce)</t>
  </si>
  <si>
    <t>40,3</t>
  </si>
  <si>
    <t>invio corrispondenza   marzo</t>
  </si>
  <si>
    <t>40,4</t>
  </si>
  <si>
    <t>quota capitaria  anno 2016</t>
  </si>
  <si>
    <t>40,5</t>
  </si>
  <si>
    <t>interventi tecnici vari per problemi  vari su pc e configurazione pc per postazione ragio</t>
  </si>
  <si>
    <t>40,6</t>
  </si>
  <si>
    <t>rimborso somma anticipata per acquisto  detersivi e varie per pulizia bagni pubblici sf. Conad</t>
  </si>
  <si>
    <t>40,7</t>
  </si>
  <si>
    <t>manifestazioni biblioteca:  acquisto materiale per laboratori colori….</t>
  </si>
  <si>
    <t>40,8</t>
  </si>
  <si>
    <t>manifestazioni biblioteca: acqusito libro per serata funghi</t>
  </si>
  <si>
    <t>40,9</t>
  </si>
  <si>
    <t>40,10</t>
  </si>
  <si>
    <t>fondo mobilità anno 2016</t>
  </si>
  <si>
    <t>manifestazioni biblioteca:  spettacolo e laboratori</t>
  </si>
  <si>
    <t>40,11</t>
  </si>
  <si>
    <t>manifestazioni biblioteca:  acquisto libri per laboratori</t>
  </si>
  <si>
    <t>40,12</t>
  </si>
  <si>
    <t>referedum del  17/4/2016 :  liquidazione somma per straordinari svolti dal personale</t>
  </si>
  <si>
    <t>40,13</t>
  </si>
  <si>
    <t>manifestazioni biblioteca:  laboratori per bambini</t>
  </si>
  <si>
    <t>erogazione contributo:  per organizzazione gara bocce</t>
  </si>
  <si>
    <t>41A</t>
  </si>
  <si>
    <t>41B</t>
  </si>
  <si>
    <t>erogazione contributo:  per organizzazione attività ed allestimento tensostruttura</t>
  </si>
  <si>
    <t>42,1</t>
  </si>
  <si>
    <t>42,2</t>
  </si>
  <si>
    <t>acquisto cestini raccolta contenitori per la raccolta differenziata</t>
  </si>
  <si>
    <t>acquisto carta per fotocopie A4</t>
  </si>
  <si>
    <t>42,3</t>
  </si>
  <si>
    <t>acquisto varie per servizi igienici  e sacchi rifiuti</t>
  </si>
  <si>
    <t>42,4</t>
  </si>
  <si>
    <t>tariffa visite guidate ai mulini    laboratorio panificazione</t>
  </si>
  <si>
    <t>43,1</t>
  </si>
  <si>
    <t>erogazione contributi:  per organizzazione Cervino X trail</t>
  </si>
  <si>
    <t>erogazione contributi: pro loco per pubblicità, veillà e aperitivo cervino trail</t>
  </si>
  <si>
    <t>43,2</t>
  </si>
  <si>
    <t>44</t>
  </si>
  <si>
    <t>45</t>
  </si>
  <si>
    <t>approvazione schema di rendiconto conto consuntivo 2015 ed allegati</t>
  </si>
  <si>
    <t>46</t>
  </si>
  <si>
    <t>approvazione convenzione con il tribunale di Aosta  per lo svolgimento di lavoro di pubblica utilità</t>
  </si>
  <si>
    <t>47,1</t>
  </si>
  <si>
    <t>integrazione impegno di spesa per  acquisto materiale per laboratori  dgm 40.7</t>
  </si>
  <si>
    <t>47,2</t>
  </si>
  <si>
    <t>impegno per assicurazioni ( tutti i mezzi e tante altre)</t>
  </si>
  <si>
    <t>47,3</t>
  </si>
  <si>
    <t>telefonia mobile concessione governativa tardivo versamento</t>
  </si>
  <si>
    <t xml:space="preserve">47,3 </t>
  </si>
  <si>
    <t xml:space="preserve">ANNULLAMENTO ordine  per acquisto gonfiabili </t>
  </si>
  <si>
    <t>47,4</t>
  </si>
  <si>
    <t xml:space="preserve">impegno per spettacolo Chamoisic  2016 festival musica </t>
  </si>
  <si>
    <t>47,5</t>
  </si>
  <si>
    <t>impegno per acquisto new jersey per delimitazione sale sabbia sgombero neve</t>
  </si>
  <si>
    <t>L.R. 19/2015 -  trasferimento somma a ravda per avanzo di amministrazione  30% entro il 15/7/16 e impegno saldo 20% da versare entro il 31/5/2017</t>
  </si>
  <si>
    <t>47,6</t>
  </si>
  <si>
    <t>47,7</t>
  </si>
  <si>
    <t xml:space="preserve">gestione area sportiva comunale: presa d'atto rinuncia  gestione da parte della Ditta Gonfiabili Valle d'Aosta con eliminazione impegno restante  I= 243 </t>
  </si>
  <si>
    <t xml:space="preserve">provvedimento in materia di personale:  accoglimento proposta Seris Valeria  contenente  variazioni  alla fruizione del congedo parentale </t>
  </si>
  <si>
    <t>48 A</t>
  </si>
  <si>
    <t>48 B</t>
  </si>
  <si>
    <t xml:space="preserve">accoglimento proposta  Artaz Paolo per  usufruizione congedo parentale  mese di agosto  2016 </t>
  </si>
  <si>
    <t>49,1</t>
  </si>
  <si>
    <t>acquisto batteria per panda</t>
  </si>
  <si>
    <t>49,2</t>
  </si>
  <si>
    <t>revisione panda</t>
  </si>
  <si>
    <t>49,3</t>
  </si>
  <si>
    <t>liquidazione 2* rata per noleggio  sistema di biglietteria e controllo accessi stag. Invernale 2015/2016</t>
  </si>
  <si>
    <t>50</t>
  </si>
  <si>
    <t xml:space="preserve">riaccertamento straordinario  dei residui attivi e passivi </t>
  </si>
  <si>
    <t>51,1</t>
  </si>
  <si>
    <t xml:space="preserve">liquidaz. Fattura per  redazione relazione tecnica  interventi di risparmio energetico </t>
  </si>
  <si>
    <t>51,2</t>
  </si>
  <si>
    <t>impegno e liquidazione somma per invio corrispondenza  aprile e maggio</t>
  </si>
  <si>
    <t>51,3</t>
  </si>
  <si>
    <t>liquidazione fatture per fornitura energia elettrica  giugno</t>
  </si>
  <si>
    <t>51,4</t>
  </si>
  <si>
    <t>rimborso somma anticipata da dipendente per acquisto varie per manutenzioni (sf Ferramenta Perron)</t>
  </si>
  <si>
    <t>51,5</t>
  </si>
  <si>
    <t>rimborso somma anticipata da dipendente per dia sanitaria mercatini (boll. USL)</t>
  </si>
  <si>
    <t>51,6</t>
  </si>
  <si>
    <t xml:space="preserve">quota associativa  Associazione italiana </t>
  </si>
  <si>
    <t>51,7</t>
  </si>
  <si>
    <t>acquisto cartellini e cartucce per timbratore</t>
  </si>
  <si>
    <t>51,8</t>
  </si>
  <si>
    <t>rinnovo servizi di sicurezza internet</t>
  </si>
  <si>
    <t>51,9</t>
  </si>
  <si>
    <t>51,10</t>
  </si>
  <si>
    <t>canone rai biblioteca</t>
  </si>
  <si>
    <t>51,11</t>
  </si>
  <si>
    <t>acquisto cancelleria e toner</t>
  </si>
  <si>
    <t>51,12</t>
  </si>
  <si>
    <t>impegno per navetta estate</t>
  </si>
  <si>
    <t>51,13</t>
  </si>
  <si>
    <t>rimborso somma anticipata per acquisto varie per plastico (sf. Cartostile)</t>
  </si>
  <si>
    <t>51,14</t>
  </si>
  <si>
    <t>vetro peugeot</t>
  </si>
  <si>
    <t>51,15</t>
  </si>
  <si>
    <t>liquidazione  1* acconto per personale addetto cura dei fiori e sentieri</t>
  </si>
  <si>
    <t>51,17</t>
  </si>
  <si>
    <t>affitto box n. 1 al Signor Artaz Alido Felice dal 3/8/2016</t>
  </si>
  <si>
    <t xml:space="preserve"> </t>
  </si>
  <si>
    <t>storno per delibera 49,2 e impegno per revisione panda</t>
  </si>
  <si>
    <t>52.1</t>
  </si>
  <si>
    <t>apertura ufficio turistico estate 2016 -  impegno per prestazione occasionale</t>
  </si>
  <si>
    <t>52,2</t>
  </si>
  <si>
    <t>partecipazione spese commissione elettorale circondariale anno 2016</t>
  </si>
  <si>
    <t>52,3</t>
  </si>
  <si>
    <t xml:space="preserve">telefonia fissa </t>
  </si>
  <si>
    <t>52,4</t>
  </si>
  <si>
    <t>concime per i gerani</t>
  </si>
  <si>
    <t>52,5</t>
  </si>
  <si>
    <t>telefonia mobile</t>
  </si>
  <si>
    <t>53,1</t>
  </si>
  <si>
    <t>acquisto rotoli rete protezione strada per Chamois</t>
  </si>
  <si>
    <t>53,2</t>
  </si>
  <si>
    <t>liquidazione acconto  per prestazioni lavorativa pratica stragiudiziale  nei confronti Helvetia Assicurazione PUD</t>
  </si>
  <si>
    <t>versamento tassa ecologica per deposito in discarica inerti  2* trim. /2016</t>
  </si>
  <si>
    <t>53,3</t>
  </si>
  <si>
    <t>53,4</t>
  </si>
  <si>
    <t xml:space="preserve">impegno per esibizione musicale </t>
  </si>
  <si>
    <t>53,5</t>
  </si>
  <si>
    <t>acquisto gomme pala gommata</t>
  </si>
  <si>
    <t>53,6</t>
  </si>
  <si>
    <t>liquidazione fattura per visite guidate, ricerca foto  e allestimento mulini</t>
  </si>
  <si>
    <t>53,7</t>
  </si>
  <si>
    <t>liqudazione fattura per aggiornamento rilievo piano altimetrico discarica inerti</t>
  </si>
  <si>
    <t>53,8</t>
  </si>
  <si>
    <t>liquidaz. Fatture per fornitura energia elettrica periodo luglio</t>
  </si>
  <si>
    <t>53,9</t>
  </si>
  <si>
    <t>liquidazione fattura per pratica citazione causa Signora Longo</t>
  </si>
  <si>
    <t>liquidazione fattura per  Web Cam 360</t>
  </si>
  <si>
    <t>53,10</t>
  </si>
  <si>
    <t>54</t>
  </si>
  <si>
    <t>apprvazione variante lavori di rifacimento tratto acquedotto intercomunale  - linea vasca di Noussan sorgente Lecai</t>
  </si>
  <si>
    <t>55</t>
  </si>
  <si>
    <t>approvazione piano  azioni positivie 2016/2018 in materia di pari opportunità ……</t>
  </si>
  <si>
    <t>prolungamento  e impegno somma per  affidamento servizio di  pulizia sentiere e cura dei fiori</t>
  </si>
  <si>
    <t>56,1</t>
  </si>
  <si>
    <t>56,2</t>
  </si>
  <si>
    <t>57,1</t>
  </si>
  <si>
    <t>acquisto cataste legna da ardere</t>
  </si>
  <si>
    <t>57,2</t>
  </si>
  <si>
    <t>liquidazione fattura relativa al mese di luglio per Corgnier</t>
  </si>
  <si>
    <t>57,3</t>
  </si>
  <si>
    <t>acquisto tubi per sistemazione idrica alpeggio</t>
  </si>
  <si>
    <t xml:space="preserve">57,4 </t>
  </si>
  <si>
    <t>esibizione musicale</t>
  </si>
  <si>
    <t>57,5</t>
  </si>
  <si>
    <t>acquisto serie registri stato civile</t>
  </si>
  <si>
    <t>57,6</t>
  </si>
  <si>
    <t>57,7</t>
  </si>
  <si>
    <t>liquid. Fattura 2° tranche per personale addetto man.ne sentieri e cura dei fiori</t>
  </si>
  <si>
    <t>57,8</t>
  </si>
  <si>
    <t>adesione contratto INVA per fornitura energia elettrica</t>
  </si>
  <si>
    <t>58</t>
  </si>
  <si>
    <t>provvedimento per la CMMC : liquidazione somma convenzione 2015- serv. Socio assistenz.</t>
  </si>
  <si>
    <t>serv. Idric.</t>
  </si>
  <si>
    <t>fognat.</t>
  </si>
  <si>
    <t>rsu</t>
  </si>
  <si>
    <t>altri</t>
  </si>
  <si>
    <t>investim.</t>
  </si>
  <si>
    <t>da liquidare con fattura</t>
  </si>
  <si>
    <t>da liquidare su impegno n°</t>
  </si>
  <si>
    <t>rsu parte corrente</t>
  </si>
  <si>
    <t>rsu parte investimenti</t>
  </si>
  <si>
    <t>I=105/2015</t>
  </si>
  <si>
    <t>I=106/2015</t>
  </si>
  <si>
    <t>86/2010</t>
  </si>
  <si>
    <t>75/2011</t>
  </si>
  <si>
    <t>67/2012</t>
  </si>
  <si>
    <t>135/2013</t>
  </si>
  <si>
    <t>143/2013</t>
  </si>
  <si>
    <t>prot. civ.</t>
  </si>
  <si>
    <t>77/2014</t>
  </si>
  <si>
    <t>402/2014</t>
  </si>
  <si>
    <t>475/2014</t>
  </si>
  <si>
    <t>parte corrente</t>
  </si>
  <si>
    <t>parte investimento</t>
  </si>
  <si>
    <t>78/2014</t>
  </si>
  <si>
    <t>106/2015</t>
  </si>
  <si>
    <t>236/2016</t>
  </si>
  <si>
    <t>59,1</t>
  </si>
  <si>
    <t>servizio di rilevazione  beni immobili sul portale del tesoro Mef - acquisto programma</t>
  </si>
  <si>
    <t>59,2</t>
  </si>
  <si>
    <t>affidamento servizio esternalizzato  scuolabus servizio di trasporto scolastico anno scolastico 2016/2017</t>
  </si>
  <si>
    <t>59,3</t>
  </si>
  <si>
    <t>59,4</t>
  </si>
  <si>
    <t>liquidazione somma per riparto spese  per  convenzione di segreteria anno  2015</t>
  </si>
  <si>
    <t>liquidazione somma per riparto spese scuole elementari e materne anno 2015</t>
  </si>
  <si>
    <t>59,5</t>
  </si>
  <si>
    <t>finanziamento  prestazioni occasionali di pulizia bagni pubblici area sportiva</t>
  </si>
  <si>
    <t>59,6</t>
  </si>
  <si>
    <t>acquisto  registro provvisorio delle unioni civili  anno  2016</t>
  </si>
  <si>
    <t>59,7</t>
  </si>
  <si>
    <t>rimborso somma anticipata da dipendente  per acquisto raccordi (sf. Edilmarmore)</t>
  </si>
  <si>
    <t>59,8</t>
  </si>
  <si>
    <t>impegno e liquidazione somma per quota Alpine Pearls anno 2016</t>
  </si>
  <si>
    <t>59,9</t>
  </si>
  <si>
    <t xml:space="preserve">integrazione impegno per iva aliquota errata  per concerto  dgm 53 del 24/8/2016 </t>
  </si>
  <si>
    <t>59,10</t>
  </si>
  <si>
    <t>acquisto gasolio da riscaldamento (5000 comune 3000 impianti)</t>
  </si>
  <si>
    <t>14//9/2016</t>
  </si>
  <si>
    <t>60</t>
  </si>
  <si>
    <t>provvedimento in materia di personale:recepire ed approvare  accordo  fondo unico aziendale FUA</t>
  </si>
  <si>
    <t>61,1</t>
  </si>
  <si>
    <t xml:space="preserve">acquisto idrante e pezzi </t>
  </si>
  <si>
    <t>61,2</t>
  </si>
  <si>
    <t xml:space="preserve">acquisto tubo passacavi </t>
  </si>
  <si>
    <t>61,3</t>
  </si>
  <si>
    <t>acquisto materiale antinfortunistico (elmetto caschetto e guanti)</t>
  </si>
  <si>
    <t>62,1</t>
  </si>
  <si>
    <t>rimborso somma anticipata per acquisto varie per plastico (sf. Spelgatti)</t>
  </si>
  <si>
    <t>62,3</t>
  </si>
  <si>
    <t>62,2</t>
  </si>
  <si>
    <t>acquisto coltelli per lama servizio sgombero neve</t>
  </si>
  <si>
    <t>acquisto batterie per unimog</t>
  </si>
  <si>
    <t>62,4</t>
  </si>
  <si>
    <t>acquisto caricabatterie,  cartelli a triangolo e avvolgicavo</t>
  </si>
  <si>
    <t>62,5</t>
  </si>
  <si>
    <t>acquisto materiale elettrico ( alimentatori e  lampade)</t>
  </si>
  <si>
    <t>62,6</t>
  </si>
  <si>
    <t>cambio orario per dipedenti (Philippot e Artaz)</t>
  </si>
  <si>
    <t>62,7</t>
  </si>
  <si>
    <t>concorso fotografico per calendario 2017 -  impegno per premi</t>
  </si>
  <si>
    <t>62,8</t>
  </si>
  <si>
    <t>integrazione impegno per continuazione collaborazione Corgnier Carmen</t>
  </si>
  <si>
    <t>62,9</t>
  </si>
  <si>
    <t>liquidazione somma per assicurazione (rct enti)</t>
  </si>
  <si>
    <t>63</t>
  </si>
  <si>
    <t>64</t>
  </si>
  <si>
    <t>approvazione adesione  alla convenzione disciplinante le funzioni della stazione unica appaltante  SUA</t>
  </si>
  <si>
    <t>approvazione adesione  alla convenzione disciplinante le funzioni  di centrale unica di committenza (CUC)</t>
  </si>
  <si>
    <t>65</t>
  </si>
  <si>
    <t>provvedimento per la CMMC :  liquidazione somma per convenzioni associate anno  2015 (RSU) e 2016 (serv. Persona, funz., SII, fogn, rsu)</t>
  </si>
  <si>
    <t>66,1</t>
  </si>
  <si>
    <t>gasolio artico da autotrazione   2000 lt</t>
  </si>
  <si>
    <t>66,2</t>
  </si>
  <si>
    <t xml:space="preserve">acquisto materiali per  manutenzione caserma carabinieri </t>
  </si>
  <si>
    <t>66,3</t>
  </si>
  <si>
    <t>66,4</t>
  </si>
  <si>
    <t>Du blé au Pain -  spese pubblicitarie su gazzetta matin - Office du Tourisme</t>
  </si>
  <si>
    <t>66,5</t>
  </si>
  <si>
    <t>acquisto materiale di ricambio per pubblica illuminazione (lampadine…..)</t>
  </si>
  <si>
    <t>66,6</t>
  </si>
  <si>
    <t>liquidazione fattura per invio corrispondenza  giugno</t>
  </si>
  <si>
    <t>66,7</t>
  </si>
  <si>
    <t>66,8</t>
  </si>
  <si>
    <t>liquidazione 3° tranche a saldo per lavoratori addetti  cura dei fiori e sentieri</t>
  </si>
  <si>
    <t>66,9</t>
  </si>
  <si>
    <t>liquidazione fatture  per fornitura energia elettrica  agosto</t>
  </si>
  <si>
    <t>66,10</t>
  </si>
  <si>
    <t>acquisto miscela sale graniglia per servizio sgombero neve</t>
  </si>
  <si>
    <t>67,1</t>
  </si>
  <si>
    <t>Du blé au Pain -  esibizione musicale di De Lazzari David Office du Tourisme</t>
  </si>
  <si>
    <t>67,2</t>
  </si>
  <si>
    <t>liquidazione fattura per telefonia mobile</t>
  </si>
  <si>
    <t>67,3</t>
  </si>
  <si>
    <t>liquidazione fattura per telefonia fissa</t>
  </si>
  <si>
    <t>67,4</t>
  </si>
  <si>
    <t>liquidazione fattura per servizio di navetta estate 2016</t>
  </si>
  <si>
    <t>67,5</t>
  </si>
  <si>
    <t>rimborso somma anticipata per sia settore alimenare mercatino Du Ble au Pain</t>
  </si>
  <si>
    <t>67,6</t>
  </si>
  <si>
    <t>Du blé au Pain -  spese pubblicitarie su la Stampa - Office du Tourisme</t>
  </si>
  <si>
    <t>67,7</t>
  </si>
  <si>
    <t>67,8</t>
  </si>
  <si>
    <t>rimborso Imu anni dal  2011 al 2015</t>
  </si>
  <si>
    <t>12/10/216</t>
  </si>
  <si>
    <t>68</t>
  </si>
  <si>
    <t>erogazione contributo per attività di salvaguardia sul territorio</t>
  </si>
  <si>
    <t>69,1</t>
  </si>
  <si>
    <t>versamento tassa  ecologica alla regione per depositi in discarica 3* trim. 2016</t>
  </si>
  <si>
    <t>69,2</t>
  </si>
  <si>
    <t>rimborso somma anticipata per acquisto centrotavola matrimonio civile (sf. Fiori e fiori)</t>
  </si>
  <si>
    <t>69,3</t>
  </si>
  <si>
    <t>rimborso somma anticipata per bollo  peugeot</t>
  </si>
  <si>
    <t>rimborso somma anicipata per bollo panda</t>
  </si>
  <si>
    <t>69,4</t>
  </si>
  <si>
    <t>69,5</t>
  </si>
  <si>
    <t>lavori di manutenzione impianto pubblica illuminazione</t>
  </si>
  <si>
    <t>69,6</t>
  </si>
  <si>
    <t>energia elettrica settembre</t>
  </si>
  <si>
    <t>69,7</t>
  </si>
  <si>
    <t>invio corrispondenza   luglio</t>
  </si>
  <si>
    <t>70</t>
  </si>
  <si>
    <t>provvedimento in materia di personale: indennità servizio sgombero neve 1/10/2016 -30/5/2016</t>
  </si>
  <si>
    <t>71,1</t>
  </si>
  <si>
    <t>acquisto gomme da neve per peugeot</t>
  </si>
  <si>
    <t>71,2</t>
  </si>
  <si>
    <t>acquisto catene  per pala gommata</t>
  </si>
  <si>
    <t>71,3</t>
  </si>
  <si>
    <t>acquisto ulteriore attrezzatura antinfortunistica  (guanti ed imbrago)</t>
  </si>
  <si>
    <t>71,4</t>
  </si>
  <si>
    <t>acquisto  berretti per divisa vigile urbano</t>
  </si>
  <si>
    <t>71,5</t>
  </si>
  <si>
    <t>Du blé au Pain -  spese pubblicitarie per inserzione - Office du Tourisme</t>
  </si>
  <si>
    <t>71,6</t>
  </si>
  <si>
    <t xml:space="preserve">integrazione impegno per  acquisto gasolio da autotrazione </t>
  </si>
  <si>
    <t>72</t>
  </si>
  <si>
    <t>aggiudicazione definitiva  aree in fraz. Artaz a Vittaz Albino, Dujany Irma e Musante Ezio</t>
  </si>
  <si>
    <t>73,1</t>
  </si>
  <si>
    <t>adesione convenzione mobile 6 per telefonia mobile</t>
  </si>
  <si>
    <t>73,2</t>
  </si>
  <si>
    <t>realizzazione calendari 2017</t>
  </si>
  <si>
    <t>73,3</t>
  </si>
  <si>
    <t>affidamento gestione impianti di risalita stagione  2016/2017</t>
  </si>
  <si>
    <t>73,4</t>
  </si>
  <si>
    <t>ripristino palo illuminazione pubblica danneggiato dal Signor Artaz Marco</t>
  </si>
  <si>
    <t>73,5</t>
  </si>
  <si>
    <t>acquisto lubrificanti  per  impianti risalita e snow park</t>
  </si>
  <si>
    <t>73,6</t>
  </si>
  <si>
    <t>interventi  di riparazione illuminazione pubblica</t>
  </si>
  <si>
    <t>73,7</t>
  </si>
  <si>
    <t>impegno e liquidazione somma per compenso revisore dei conti</t>
  </si>
  <si>
    <t>73,8</t>
  </si>
  <si>
    <t>impegno per interventi urgenti su illuminazione pubblica</t>
  </si>
  <si>
    <t>73,9</t>
  </si>
  <si>
    <t>contratto di assistenza e manutenzione software  triennale</t>
  </si>
  <si>
    <t>73,10</t>
  </si>
  <si>
    <t>liquidazione fattura mese di settembre per lavoratore Corgnier Carmen</t>
  </si>
  <si>
    <t>74</t>
  </si>
  <si>
    <t>referendum costituzionale del  4/12/2016 -  provvedimento in materia di propaganda elettorale diretta</t>
  </si>
  <si>
    <t>75,1</t>
  </si>
  <si>
    <t>acquisto prodotti per servizi igienici</t>
  </si>
  <si>
    <t>75,2</t>
  </si>
  <si>
    <t>manutenzione defibrillatore anno 2017</t>
  </si>
  <si>
    <t>75,3</t>
  </si>
  <si>
    <t>interventi urgenti su rete acquedotto comunale</t>
  </si>
  <si>
    <t>75,4</t>
  </si>
  <si>
    <t>75,5</t>
  </si>
  <si>
    <t>lavori di manutezione su pala gommata</t>
  </si>
  <si>
    <t>75,6</t>
  </si>
  <si>
    <t>sistema di connessione  live cam  web cam 360</t>
  </si>
  <si>
    <t>75,7</t>
  </si>
  <si>
    <t>visite mediche anno 2015</t>
  </si>
  <si>
    <t>75,8</t>
  </si>
  <si>
    <t>visite mediche anno 2016</t>
  </si>
  <si>
    <t>75,9</t>
  </si>
  <si>
    <t>regolarizzazione contabile per compensazioni fondi tares 2013 - imu 2015 - imu 2016</t>
  </si>
  <si>
    <t>76,1</t>
  </si>
  <si>
    <t>liquidazione fattura per  lavoratore: Corgnier Carmen mese di ottobre</t>
  </si>
  <si>
    <t>76,2</t>
  </si>
  <si>
    <t>liquidazione fattura per invio corrispondenza  agosto</t>
  </si>
  <si>
    <t>76,3</t>
  </si>
  <si>
    <t>liquidazione fatture per fornitura energia elettrica : ottobre</t>
  </si>
  <si>
    <t>76,4</t>
  </si>
  <si>
    <t>76,5</t>
  </si>
  <si>
    <t>approvazione nuova relazione piano delle performance  2015</t>
  </si>
  <si>
    <t>76,6</t>
  </si>
  <si>
    <t>acquisto materiale legnoso per panche ed impregnante</t>
  </si>
  <si>
    <t>76,7</t>
  </si>
  <si>
    <t>pubblicità  invernale su tuttosport</t>
  </si>
  <si>
    <t>77</t>
  </si>
  <si>
    <t>provvedimento per la CMMC: : liquidazione somma per  servizi asilo nido anno 2016</t>
  </si>
  <si>
    <t>veilla</t>
  </si>
  <si>
    <t>caseificio</t>
  </si>
  <si>
    <t>tegole, zucchero….</t>
  </si>
  <si>
    <t>panna</t>
  </si>
  <si>
    <t>peaquin</t>
  </si>
  <si>
    <t>carne, salsiccia…..</t>
  </si>
  <si>
    <t>siae</t>
  </si>
  <si>
    <t>la crotta</t>
  </si>
  <si>
    <t>vino</t>
  </si>
  <si>
    <t>miravidi</t>
  </si>
  <si>
    <t>pranzo musicisti</t>
  </si>
  <si>
    <t>cradel srl</t>
  </si>
  <si>
    <t>torte</t>
  </si>
  <si>
    <t>??</t>
  </si>
  <si>
    <t>metro</t>
  </si>
  <si>
    <t>varie (bicchieri, liquori…..)</t>
  </si>
  <si>
    <t xml:space="preserve">metro </t>
  </si>
  <si>
    <t>varie (birra, liquori…)</t>
  </si>
  <si>
    <t>lo copafen</t>
  </si>
  <si>
    <t>fontina</t>
  </si>
  <si>
    <t>trail</t>
  </si>
  <si>
    <t>conad</t>
  </si>
  <si>
    <t>fontina motzetta</t>
  </si>
  <si>
    <t>bibite</t>
  </si>
  <si>
    <t>gross iper</t>
  </si>
  <si>
    <t>acqua</t>
  </si>
  <si>
    <t>simply</t>
  </si>
  <si>
    <t>frutta secca birra</t>
  </si>
  <si>
    <t>mercatò</t>
  </si>
  <si>
    <t>pane cocacola olio</t>
  </si>
  <si>
    <t>publikompass</t>
  </si>
  <si>
    <t>pubblicità</t>
  </si>
  <si>
    <t>più spazio</t>
  </si>
  <si>
    <t>pubblicità radio</t>
  </si>
  <si>
    <t>du ble au pain</t>
  </si>
  <si>
    <t>lg presse</t>
  </si>
  <si>
    <t>lo scoiattolo</t>
  </si>
  <si>
    <t>pasti</t>
  </si>
  <si>
    <t>pasti carabinieri</t>
  </si>
  <si>
    <t>pasti perla</t>
  </si>
  <si>
    <t>pasti fotografo cani e inverno</t>
  </si>
  <si>
    <t>x trail</t>
  </si>
  <si>
    <t>veillà</t>
  </si>
  <si>
    <t>da richiesta</t>
  </si>
  <si>
    <t xml:space="preserve">pezze giustif. </t>
  </si>
  <si>
    <t>disponibile</t>
  </si>
  <si>
    <t>casa del legno</t>
  </si>
  <si>
    <t>gadget</t>
  </si>
  <si>
    <t>posso pagare</t>
  </si>
  <si>
    <t>78,1</t>
  </si>
  <si>
    <t>liquidazione 1° acconto servizio trasporto scolastico AS  2016/2017</t>
  </si>
  <si>
    <t>78,2</t>
  </si>
  <si>
    <t>referendum costituzionale del  4/12/2016 -  impegno per pasti militari impegnati al seggio</t>
  </si>
  <si>
    <t>78,3</t>
  </si>
  <si>
    <t>nolo cestello con operatore per montaggio e smontaggio luci natalizie</t>
  </si>
  <si>
    <t>78,4</t>
  </si>
  <si>
    <t>pagamento  componente tariffaria UT1 e UT2 per servizio idrico integrato</t>
  </si>
  <si>
    <t>78,5</t>
  </si>
  <si>
    <t>acquisto  tubo catena luminoso  luminarie natale</t>
  </si>
  <si>
    <t>78,6</t>
  </si>
  <si>
    <t>pagamento visite medicina del lavoro  anno 2015</t>
  </si>
  <si>
    <t>78.7</t>
  </si>
  <si>
    <t>acquisto prodotti antigelo</t>
  </si>
  <si>
    <t>78,8</t>
  </si>
  <si>
    <t>telefonia mobile 6° bim. 2016</t>
  </si>
  <si>
    <t>78,9</t>
  </si>
  <si>
    <t>liquidazione quota parte dovuta  per  organizzazione manifestazione "il gusto di una passeggiata 2016)</t>
  </si>
  <si>
    <t>78,10</t>
  </si>
  <si>
    <t>invio corrispondenza mese di settembre</t>
  </si>
  <si>
    <t>78,11</t>
  </si>
  <si>
    <t>quota associativa ANUTEL anno 2016</t>
  </si>
  <si>
    <t>78,12</t>
  </si>
  <si>
    <t>telefonia fissa 6* bim. 2016</t>
  </si>
  <si>
    <t>78,13</t>
  </si>
  <si>
    <t>acquisto accessori per motosega</t>
  </si>
  <si>
    <t>78,14</t>
  </si>
  <si>
    <t>79</t>
  </si>
  <si>
    <t>provvedimento per la CMMC -  versamento somma dovuta per servizi associati anno 2015 -  trasp. Istit. Scolas.</t>
  </si>
  <si>
    <t>provvedimento in materia di personale - individuazione delegazione trattante  e costituzione FUA  2016</t>
  </si>
  <si>
    <t>81,1</t>
  </si>
  <si>
    <t>concessione locale  uso noleggio sci</t>
  </si>
  <si>
    <t>81,2</t>
  </si>
  <si>
    <t>liquidazione  gettoni di presenza ai consiglieri comunale ante elezioni  2015</t>
  </si>
  <si>
    <t>81,3</t>
  </si>
  <si>
    <t>affidamento gestione pista di pattinaggio su ghiaccio stag. Invernale 2016/2017</t>
  </si>
  <si>
    <t>81,4</t>
  </si>
  <si>
    <t xml:space="preserve">acquisto hard disk esterno </t>
  </si>
  <si>
    <t>81,5</t>
  </si>
  <si>
    <t xml:space="preserve">liquidazione  fattura per misurazione impianti fotovoltaici </t>
  </si>
  <si>
    <t>81,6</t>
  </si>
  <si>
    <t>81,7</t>
  </si>
  <si>
    <t>acquisto libri dono  per bambini Natale</t>
  </si>
  <si>
    <t>rimborso somma anticipata  da dip.te per acquisto luci di Natale</t>
  </si>
  <si>
    <t>82,1</t>
  </si>
  <si>
    <t>rimborso Imu 2016 a persona  che non doveva versare a noi</t>
  </si>
  <si>
    <t>82,2</t>
  </si>
  <si>
    <t>acquisto tubi luminosi led per  riparazione luminarie di Natale  ditta SILAMP</t>
  </si>
  <si>
    <t>82,3</t>
  </si>
  <si>
    <t xml:space="preserve">contributo  per attività 2015 del Distaccamento </t>
  </si>
  <si>
    <t>82,4</t>
  </si>
  <si>
    <t>manifestioni biblioteca :  impegno per esibizione coro</t>
  </si>
  <si>
    <t>82,5</t>
  </si>
  <si>
    <t>convenzione acquedotto intercomunale: liquidazione somma dovuta da riparto  man. Ord. E straord. Anno 2016</t>
  </si>
  <si>
    <t>82,6</t>
  </si>
  <si>
    <t>lavori di manutenzione su mezzo battipista</t>
  </si>
  <si>
    <t>82,7</t>
  </si>
  <si>
    <t>liquidazione fattura per collaboratore:  Corgnier Carmen mese di novembre</t>
  </si>
  <si>
    <t>82,8</t>
  </si>
  <si>
    <t>liquidazione fatture per fornitura energia elettrica  mese di novembre</t>
  </si>
  <si>
    <t>82,9</t>
  </si>
  <si>
    <t>acquisto materiali per manutenzioni ( guanti, cemento pronto…..)</t>
  </si>
  <si>
    <t>82,10</t>
  </si>
  <si>
    <t>adesione sistema POS con BCCV</t>
  </si>
  <si>
    <t>82,11</t>
  </si>
  <si>
    <t>integrazione impegno  e liquidazione fattura per  controllo presidi antincendio estintori 2* semestre 2016</t>
  </si>
  <si>
    <t>82,12</t>
  </si>
  <si>
    <t>impegno per navetta invernale</t>
  </si>
  <si>
    <t>82,13</t>
  </si>
  <si>
    <t>impegno per manutenzione  tagliando unimog</t>
  </si>
  <si>
    <t>manutenzione estintori anno  2016 (vedi anche dgs 82,10)</t>
  </si>
  <si>
    <t>83,1</t>
  </si>
  <si>
    <t>riparto spese  funzionamento segreteria scuole primaria media  anni 2014-2015</t>
  </si>
  <si>
    <t>83,2</t>
  </si>
  <si>
    <t>invio corrispondenza mese di ottobre</t>
  </si>
  <si>
    <t>83,3</t>
  </si>
  <si>
    <t>riparazione pala  (vetro)</t>
  </si>
  <si>
    <t>83,4</t>
  </si>
  <si>
    <t>acquisto batteria per motoslitta</t>
  </si>
  <si>
    <t>83,5</t>
  </si>
  <si>
    <t>acquisto memoria Sd esterna e pilo  per biblioteca</t>
  </si>
  <si>
    <t>83,6</t>
  </si>
  <si>
    <t>83,7</t>
  </si>
  <si>
    <t xml:space="preserve">rimborso somma anticipata per acquisto regalo al parroco </t>
  </si>
  <si>
    <t>83,8</t>
  </si>
  <si>
    <t>intervento urgente  di riparazione su acquedotto comunale</t>
  </si>
  <si>
    <t>83,9</t>
  </si>
  <si>
    <t xml:space="preserve">storni e impegni vari  </t>
  </si>
  <si>
    <t>83,10</t>
  </si>
  <si>
    <t xml:space="preserve">impegni vari per fua  e arretrati contrattuali </t>
  </si>
  <si>
    <t>acquisto libri per biblioteca ( 2° acquisto)</t>
  </si>
  <si>
    <t>33/2017</t>
  </si>
  <si>
    <t>referendum costituzione 4-12-2016 - liquidazione somma per straordinari svolti dal personale comunale</t>
  </si>
  <si>
    <t>referendum del  4/12/2016 :  compenso componenti seggio elettorale</t>
  </si>
  <si>
    <t>liquidazione prestazione occazione per apertura ufficio turistico e gestione area sportiva</t>
  </si>
  <si>
    <t>acquisto fogli magnetici per stemma da mettere su mezzi</t>
  </si>
  <si>
    <t>affidamento gestione estiva area sportiva comunale</t>
  </si>
  <si>
    <t xml:space="preserve">impegno per direzione tecnica discarica inerti </t>
  </si>
  <si>
    <t>sii</t>
  </si>
  <si>
    <t xml:space="preserve">sii straord. </t>
  </si>
  <si>
    <t>acquedotto</t>
  </si>
  <si>
    <t>fognatura</t>
  </si>
  <si>
    <t xml:space="preserve">funz. </t>
  </si>
  <si>
    <t>sanità</t>
  </si>
  <si>
    <t>sii ord.</t>
  </si>
  <si>
    <t>asilo nido</t>
  </si>
  <si>
    <t>biblioteca</t>
  </si>
  <si>
    <t>sportello unico</t>
  </si>
  <si>
    <t>chiuso</t>
  </si>
  <si>
    <t xml:space="preserve">chiuso </t>
  </si>
  <si>
    <t>prox. Del.</t>
  </si>
  <si>
    <t>lus 2015</t>
  </si>
  <si>
    <t>lus 2016</t>
  </si>
  <si>
    <t>dora baltea</t>
  </si>
  <si>
    <t>dora baltea 2016</t>
  </si>
  <si>
    <t>vesan</t>
  </si>
  <si>
    <t>0166/569746</t>
  </si>
  <si>
    <t>letizia</t>
  </si>
  <si>
    <t>parte corr.</t>
  </si>
  <si>
    <t>parte inv.</t>
  </si>
  <si>
    <t>serv. Trib.</t>
  </si>
  <si>
    <t>fognat</t>
  </si>
  <si>
    <t>importo attuale</t>
  </si>
  <si>
    <t>dovuto</t>
  </si>
  <si>
    <t>si puo eliminare</t>
  </si>
  <si>
    <t>I=/2016</t>
  </si>
  <si>
    <t xml:space="preserve">da conv. </t>
  </si>
  <si>
    <t>resta da dare</t>
  </si>
  <si>
    <t>dora baltea 2015</t>
  </si>
  <si>
    <t>dovrebbe essere di meno</t>
  </si>
  <si>
    <t>INVES.</t>
  </si>
  <si>
    <t>489,31 iva compresa</t>
  </si>
  <si>
    <t>1* fattura</t>
  </si>
  <si>
    <t>scritto da patrizia (iva compresa)</t>
  </si>
  <si>
    <t>diff. Dovuta dopo variz</t>
  </si>
  <si>
    <t>DELIBERE GIUNTA COMUNALE 2016</t>
  </si>
  <si>
    <t>N°</t>
  </si>
  <si>
    <t>DATA</t>
  </si>
  <si>
    <t>OGGETTO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</si>
</sst>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;@"/>
  </numFmts>
  <fonts count="14" x14ac:knownFonts="1">
    <font>
      <sz val="10"/>
      <name val="Arial"/>
    </font>
    <font>
      <sz val="8"/>
      <name val="Comic Sans MS"/>
      <family val="4"/>
    </font>
    <font>
      <sz val="8"/>
      <name val="Arial"/>
      <family val="2"/>
    </font>
    <font>
      <b/>
      <sz val="16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4"/>
      <color rgb="FFFF0000"/>
      <name val="Comic Sans MS"/>
      <family val="4"/>
    </font>
    <font>
      <sz val="10"/>
      <name val="Arial"/>
      <family val="2"/>
    </font>
    <font>
      <b/>
      <sz val="22"/>
      <name val="Comic Sans MS"/>
      <family val="4"/>
    </font>
    <font>
      <sz val="14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C37"/>
        <bgColor indexed="64"/>
      </patternFill>
    </fill>
    <fill>
      <patternFill patternType="solid">
        <fgColor rgb="FF9595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44" fontId="4" fillId="0" borderId="0" xfId="0" applyNumberFormat="1" applyFont="1"/>
    <xf numFmtId="164" fontId="4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44" fontId="5" fillId="0" borderId="3" xfId="0" applyNumberFormat="1" applyFont="1" applyBorder="1"/>
    <xf numFmtId="44" fontId="5" fillId="0" borderId="1" xfId="0" applyNumberFormat="1" applyFont="1" applyBorder="1"/>
    <xf numFmtId="49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1" fillId="0" borderId="3" xfId="0" applyFont="1" applyBorder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1" fillId="0" borderId="1" xfId="0" applyFont="1" applyBorder="1" applyAlignment="1">
      <alignment horizontal="left" vertical="justify" wrapText="1"/>
    </xf>
    <xf numFmtId="0" fontId="1" fillId="0" borderId="0" xfId="0" applyFont="1" applyAlignment="1">
      <alignment horizontal="left" vertical="justify" wrapText="1"/>
    </xf>
    <xf numFmtId="0" fontId="1" fillId="2" borderId="1" xfId="0" applyFont="1" applyFill="1" applyBorder="1" applyAlignment="1">
      <alignment horizontal="left" wrapText="1"/>
    </xf>
    <xf numFmtId="21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4" fontId="4" fillId="2" borderId="1" xfId="0" applyNumberFormat="1" applyFont="1" applyFill="1" applyBorder="1"/>
    <xf numFmtId="44" fontId="4" fillId="2" borderId="1" xfId="0" applyNumberFormat="1" applyFont="1" applyFill="1" applyBorder="1"/>
    <xf numFmtId="4" fontId="4" fillId="0" borderId="0" xfId="0" applyNumberFormat="1" applyFont="1"/>
    <xf numFmtId="0" fontId="6" fillId="0" borderId="0" xfId="0" applyFont="1"/>
    <xf numFmtId="43" fontId="4" fillId="0" borderId="0" xfId="1" applyFont="1"/>
    <xf numFmtId="43" fontId="4" fillId="7" borderId="1" xfId="1" applyFont="1" applyFill="1" applyBorder="1"/>
    <xf numFmtId="43" fontId="4" fillId="0" borderId="1" xfId="1" applyFont="1" applyBorder="1"/>
    <xf numFmtId="0" fontId="4" fillId="7" borderId="1" xfId="0" applyFont="1" applyFill="1" applyBorder="1"/>
    <xf numFmtId="43" fontId="4" fillId="0" borderId="0" xfId="1" applyFont="1" applyAlignment="1">
      <alignment horizontal="center"/>
    </xf>
    <xf numFmtId="0" fontId="8" fillId="0" borderId="8" xfId="0" applyFont="1" applyBorder="1"/>
    <xf numFmtId="43" fontId="4" fillId="0" borderId="0" xfId="0" applyNumberFormat="1" applyFont="1"/>
    <xf numFmtId="43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right"/>
    </xf>
    <xf numFmtId="43" fontId="4" fillId="0" borderId="9" xfId="1" applyFont="1" applyBorder="1"/>
    <xf numFmtId="43" fontId="4" fillId="0" borderId="1" xfId="1" applyFont="1" applyBorder="1" applyAlignment="1">
      <alignment horizontal="right"/>
    </xf>
    <xf numFmtId="13" fontId="4" fillId="0" borderId="1" xfId="1" applyNumberFormat="1" applyFont="1" applyBorder="1" applyAlignment="1">
      <alignment horizontal="right"/>
    </xf>
    <xf numFmtId="49" fontId="4" fillId="0" borderId="1" xfId="1" applyNumberFormat="1" applyFont="1" applyBorder="1" applyAlignment="1">
      <alignment horizontal="right"/>
    </xf>
    <xf numFmtId="43" fontId="5" fillId="0" borderId="1" xfId="1" applyFont="1" applyBorder="1"/>
    <xf numFmtId="14" fontId="4" fillId="0" borderId="0" xfId="0" applyNumberFormat="1" applyFont="1"/>
    <xf numFmtId="0" fontId="4" fillId="7" borderId="0" xfId="0" applyFont="1" applyFill="1"/>
    <xf numFmtId="43" fontId="4" fillId="7" borderId="0" xfId="1" applyFont="1" applyFill="1"/>
    <xf numFmtId="14" fontId="4" fillId="7" borderId="0" xfId="0" applyNumberFormat="1" applyFont="1" applyFill="1"/>
    <xf numFmtId="14" fontId="4" fillId="7" borderId="1" xfId="0" applyNumberFormat="1" applyFont="1" applyFill="1" applyBorder="1"/>
    <xf numFmtId="0" fontId="4" fillId="4" borderId="0" xfId="0" applyFont="1" applyFill="1"/>
    <xf numFmtId="43" fontId="4" fillId="4" borderId="0" xfId="1" applyFont="1" applyFill="1"/>
    <xf numFmtId="0" fontId="4" fillId="4" borderId="1" xfId="0" applyFont="1" applyFill="1" applyBorder="1"/>
    <xf numFmtId="43" fontId="4" fillId="4" borderId="1" xfId="1" applyFont="1" applyFill="1" applyBorder="1"/>
    <xf numFmtId="0" fontId="4" fillId="8" borderId="0" xfId="0" applyFont="1" applyFill="1"/>
    <xf numFmtId="43" fontId="4" fillId="8" borderId="0" xfId="1" applyFont="1" applyFill="1"/>
    <xf numFmtId="0" fontId="4" fillId="8" borderId="1" xfId="0" applyFont="1" applyFill="1" applyBorder="1"/>
    <xf numFmtId="43" fontId="4" fillId="8" borderId="1" xfId="1" applyFont="1" applyFill="1" applyBorder="1"/>
    <xf numFmtId="43" fontId="4" fillId="4" borderId="0" xfId="1" applyFont="1" applyFill="1" applyBorder="1"/>
    <xf numFmtId="43" fontId="4" fillId="4" borderId="4" xfId="1" applyFont="1" applyFill="1" applyBorder="1"/>
    <xf numFmtId="0" fontId="4" fillId="4" borderId="1" xfId="0" applyFont="1" applyFill="1" applyBorder="1" applyAlignment="1">
      <alignment horizontal="left"/>
    </xf>
    <xf numFmtId="43" fontId="4" fillId="4" borderId="1" xfId="1" applyFont="1" applyFill="1" applyBorder="1" applyAlignment="1">
      <alignment horizontal="left"/>
    </xf>
    <xf numFmtId="0" fontId="4" fillId="3" borderId="1" xfId="0" applyFont="1" applyFill="1" applyBorder="1"/>
    <xf numFmtId="43" fontId="4" fillId="3" borderId="1" xfId="1" applyFont="1" applyFill="1" applyBorder="1"/>
    <xf numFmtId="43" fontId="4" fillId="3" borderId="1" xfId="0" applyNumberFormat="1" applyFont="1" applyFill="1" applyBorder="1"/>
    <xf numFmtId="43" fontId="4" fillId="7" borderId="0" xfId="1" applyFont="1" applyFill="1" applyBorder="1"/>
    <xf numFmtId="9" fontId="0" fillId="0" borderId="0" xfId="0" applyNumberFormat="1"/>
    <xf numFmtId="2" fontId="0" fillId="0" borderId="0" xfId="0" applyNumberFormat="1"/>
    <xf numFmtId="43" fontId="4" fillId="9" borderId="0" xfId="1" applyFont="1" applyFill="1"/>
    <xf numFmtId="43" fontId="4" fillId="10" borderId="0" xfId="1" applyFont="1" applyFill="1"/>
    <xf numFmtId="43" fontId="4" fillId="11" borderId="0" xfId="1" applyFont="1" applyFill="1"/>
    <xf numFmtId="43" fontId="4" fillId="5" borderId="0" xfId="1" applyFont="1" applyFill="1"/>
    <xf numFmtId="0" fontId="4" fillId="5" borderId="0" xfId="0" applyFont="1" applyFill="1"/>
    <xf numFmtId="0" fontId="4" fillId="6" borderId="0" xfId="0" applyFont="1" applyFill="1"/>
    <xf numFmtId="0" fontId="4" fillId="12" borderId="0" xfId="0" applyFont="1" applyFill="1"/>
    <xf numFmtId="43" fontId="4" fillId="0" borderId="0" xfId="1" applyFont="1" applyAlignment="1">
      <alignment wrapText="1"/>
    </xf>
    <xf numFmtId="0" fontId="4" fillId="0" borderId="1" xfId="0" applyFont="1" applyBorder="1" applyAlignment="1">
      <alignment wrapText="1"/>
    </xf>
    <xf numFmtId="43" fontId="4" fillId="0" borderId="1" xfId="0" applyNumberFormat="1" applyFont="1" applyBorder="1"/>
    <xf numFmtId="43" fontId="4" fillId="13" borderId="0" xfId="0" applyNumberFormat="1" applyFont="1" applyFill="1"/>
    <xf numFmtId="0" fontId="4" fillId="13" borderId="1" xfId="0" applyFont="1" applyFill="1" applyBorder="1"/>
    <xf numFmtId="43" fontId="4" fillId="13" borderId="1" xfId="0" applyNumberFormat="1" applyFont="1" applyFill="1" applyBorder="1"/>
    <xf numFmtId="43" fontId="4" fillId="2" borderId="1" xfId="0" applyNumberFormat="1" applyFont="1" applyFill="1" applyBorder="1"/>
    <xf numFmtId="43" fontId="4" fillId="14" borderId="0" xfId="0" applyNumberFormat="1" applyFont="1" applyFill="1"/>
    <xf numFmtId="43" fontId="4" fillId="14" borderId="1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43" fontId="9" fillId="0" borderId="5" xfId="1" applyFont="1" applyBorder="1" applyAlignment="1">
      <alignment horizontal="center"/>
    </xf>
    <xf numFmtId="43" fontId="9" fillId="0" borderId="10" xfId="1" applyFont="1" applyBorder="1" applyAlignment="1">
      <alignment horizontal="center"/>
    </xf>
    <xf numFmtId="43" fontId="9" fillId="0" borderId="6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66FF33"/>
      <color rgb="FF00FFFF"/>
      <color rgb="FFCCCCFF"/>
      <color rgb="FF9595ED"/>
      <color rgb="FFED7C37"/>
      <color rgb="FFFF99FF"/>
      <color rgb="FFD48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tabSelected="1" workbookViewId="0">
      <selection activeCell="B295" sqref="B295"/>
    </sheetView>
  </sheetViews>
  <sheetFormatPr defaultRowHeight="12.75" x14ac:dyDescent="0.25"/>
  <cols>
    <col min="1" max="1" width="4.140625" style="8" customWidth="1"/>
    <col min="2" max="2" width="9.85546875" style="4" customWidth="1"/>
    <col min="3" max="3" width="6" style="26" customWidth="1"/>
    <col min="4" max="4" width="85.85546875" style="33" customWidth="1"/>
    <col min="5" max="14" width="9.140625" style="1"/>
    <col min="15" max="15" width="9.85546875" style="1" bestFit="1" customWidth="1"/>
    <col min="16" max="16384" width="9.140625" style="1"/>
  </cols>
  <sheetData>
    <row r="1" spans="1:4" s="2" customFormat="1" ht="31.5" customHeight="1" thickBot="1" x14ac:dyDescent="0.25">
      <c r="A1" s="11"/>
      <c r="B1" s="3"/>
      <c r="C1" s="9"/>
      <c r="D1" s="99" t="s">
        <v>900</v>
      </c>
    </row>
    <row r="2" spans="1:4" s="2" customFormat="1" ht="6" customHeight="1" x14ac:dyDescent="0.2">
      <c r="A2" s="11"/>
      <c r="B2" s="3"/>
      <c r="C2" s="10"/>
      <c r="D2" s="30"/>
    </row>
    <row r="3" spans="1:4" s="2" customFormat="1" ht="13.5" thickBot="1" x14ac:dyDescent="0.25">
      <c r="A3" s="11"/>
      <c r="B3" s="3"/>
      <c r="C3" s="10"/>
      <c r="D3" s="31"/>
    </row>
    <row r="4" spans="1:4" s="2" customFormat="1" ht="17.25" thickBot="1" x14ac:dyDescent="0.25">
      <c r="A4" s="116" t="s">
        <v>901</v>
      </c>
      <c r="B4" s="118" t="s">
        <v>902</v>
      </c>
      <c r="D4" s="117" t="s">
        <v>903</v>
      </c>
    </row>
    <row r="5" spans="1:4" s="109" customFormat="1" x14ac:dyDescent="0.2">
      <c r="A5" s="105">
        <v>1</v>
      </c>
      <c r="B5" s="106">
        <v>42374</v>
      </c>
      <c r="C5" s="107" t="s">
        <v>1</v>
      </c>
      <c r="D5" s="108" t="s">
        <v>2</v>
      </c>
    </row>
    <row r="6" spans="1:4" s="109" customFormat="1" ht="25.5" x14ac:dyDescent="0.2">
      <c r="A6" s="105">
        <v>2</v>
      </c>
      <c r="B6" s="106">
        <v>42382</v>
      </c>
      <c r="C6" s="107" t="s">
        <v>86</v>
      </c>
      <c r="D6" s="108" t="s">
        <v>87</v>
      </c>
    </row>
    <row r="7" spans="1:4" s="109" customFormat="1" x14ac:dyDescent="0.2">
      <c r="A7" s="105">
        <v>3</v>
      </c>
      <c r="B7" s="106">
        <v>42382</v>
      </c>
      <c r="C7" s="107" t="s">
        <v>35</v>
      </c>
      <c r="D7" s="108" t="s">
        <v>88</v>
      </c>
    </row>
    <row r="8" spans="1:4" s="109" customFormat="1" x14ac:dyDescent="0.2">
      <c r="A8" s="105">
        <v>4</v>
      </c>
      <c r="B8" s="106">
        <v>42396</v>
      </c>
      <c r="C8" s="107" t="s">
        <v>91</v>
      </c>
      <c r="D8" s="108" t="s">
        <v>92</v>
      </c>
    </row>
    <row r="9" spans="1:4" s="109" customFormat="1" x14ac:dyDescent="0.2">
      <c r="A9" s="105"/>
      <c r="B9" s="106">
        <v>42396</v>
      </c>
      <c r="C9" s="107" t="s">
        <v>94</v>
      </c>
      <c r="D9" s="108" t="s">
        <v>93</v>
      </c>
    </row>
    <row r="10" spans="1:4" s="109" customFormat="1" x14ac:dyDescent="0.2">
      <c r="A10" s="105"/>
      <c r="B10" s="106">
        <v>42396</v>
      </c>
      <c r="C10" s="107" t="s">
        <v>39</v>
      </c>
      <c r="D10" s="108" t="s">
        <v>95</v>
      </c>
    </row>
    <row r="11" spans="1:4" s="109" customFormat="1" x14ac:dyDescent="0.2">
      <c r="A11" s="105"/>
      <c r="B11" s="106">
        <v>42396</v>
      </c>
      <c r="C11" s="107" t="s">
        <v>96</v>
      </c>
      <c r="D11" s="108" t="s">
        <v>97</v>
      </c>
    </row>
    <row r="12" spans="1:4" s="109" customFormat="1" x14ac:dyDescent="0.2">
      <c r="A12" s="105">
        <v>5</v>
      </c>
      <c r="B12" s="106">
        <v>42403</v>
      </c>
      <c r="C12" s="107" t="s">
        <v>108</v>
      </c>
      <c r="D12" s="108" t="s">
        <v>89</v>
      </c>
    </row>
    <row r="13" spans="1:4" s="112" customFormat="1" x14ac:dyDescent="0.25">
      <c r="A13" s="110"/>
      <c r="B13" s="106">
        <v>42403</v>
      </c>
      <c r="C13" s="111" t="s">
        <v>109</v>
      </c>
      <c r="D13" s="108" t="s">
        <v>98</v>
      </c>
    </row>
    <row r="14" spans="1:4" s="112" customFormat="1" x14ac:dyDescent="0.25">
      <c r="A14" s="110"/>
      <c r="B14" s="106">
        <v>42403</v>
      </c>
      <c r="C14" s="111" t="s">
        <v>111</v>
      </c>
      <c r="D14" s="108" t="s">
        <v>99</v>
      </c>
    </row>
    <row r="15" spans="1:4" s="112" customFormat="1" ht="12.75" customHeight="1" x14ac:dyDescent="0.25">
      <c r="A15" s="110"/>
      <c r="B15" s="106">
        <v>42403</v>
      </c>
      <c r="C15" s="111" t="s">
        <v>110</v>
      </c>
      <c r="D15" s="108" t="s">
        <v>100</v>
      </c>
    </row>
    <row r="16" spans="1:4" s="112" customFormat="1" x14ac:dyDescent="0.25">
      <c r="A16" s="110"/>
      <c r="B16" s="106">
        <v>42403</v>
      </c>
      <c r="C16" s="111" t="s">
        <v>112</v>
      </c>
      <c r="D16" s="108" t="s">
        <v>101</v>
      </c>
    </row>
    <row r="17" spans="1:4" s="112" customFormat="1" x14ac:dyDescent="0.25">
      <c r="A17" s="110"/>
      <c r="B17" s="106">
        <v>42403</v>
      </c>
      <c r="C17" s="111" t="s">
        <v>113</v>
      </c>
      <c r="D17" s="108" t="s">
        <v>102</v>
      </c>
    </row>
    <row r="18" spans="1:4" s="112" customFormat="1" x14ac:dyDescent="0.25">
      <c r="A18" s="110"/>
      <c r="B18" s="106">
        <v>42403</v>
      </c>
      <c r="C18" s="111" t="s">
        <v>114</v>
      </c>
      <c r="D18" s="108" t="s">
        <v>105</v>
      </c>
    </row>
    <row r="19" spans="1:4" s="112" customFormat="1" x14ac:dyDescent="0.25">
      <c r="A19" s="110"/>
      <c r="B19" s="106">
        <v>42403</v>
      </c>
      <c r="C19" s="111" t="s">
        <v>115</v>
      </c>
      <c r="D19" s="108" t="s">
        <v>104</v>
      </c>
    </row>
    <row r="20" spans="1:4" s="112" customFormat="1" x14ac:dyDescent="0.25">
      <c r="A20" s="110"/>
      <c r="B20" s="106">
        <v>42403</v>
      </c>
      <c r="C20" s="111" t="s">
        <v>116</v>
      </c>
      <c r="D20" s="108" t="s">
        <v>90</v>
      </c>
    </row>
    <row r="21" spans="1:4" s="112" customFormat="1" ht="24.75" customHeight="1" x14ac:dyDescent="0.25">
      <c r="A21" s="110"/>
      <c r="B21" s="106">
        <v>42403</v>
      </c>
      <c r="C21" s="111" t="s">
        <v>117</v>
      </c>
      <c r="D21" s="108" t="s">
        <v>103</v>
      </c>
    </row>
    <row r="22" spans="1:4" s="112" customFormat="1" ht="20.25" customHeight="1" x14ac:dyDescent="0.25">
      <c r="A22" s="110"/>
      <c r="B22" s="106">
        <v>42403</v>
      </c>
      <c r="C22" s="111" t="s">
        <v>118</v>
      </c>
      <c r="D22" s="108" t="s">
        <v>119</v>
      </c>
    </row>
    <row r="23" spans="1:4" s="112" customFormat="1" x14ac:dyDescent="0.25">
      <c r="A23" s="110">
        <v>6</v>
      </c>
      <c r="B23" s="113">
        <v>42410</v>
      </c>
      <c r="C23" s="111" t="s">
        <v>120</v>
      </c>
      <c r="D23" s="108" t="s">
        <v>121</v>
      </c>
    </row>
    <row r="24" spans="1:4" s="112" customFormat="1" x14ac:dyDescent="0.25">
      <c r="A24" s="110"/>
      <c r="B24" s="113">
        <v>42410</v>
      </c>
      <c r="C24" s="111" t="s">
        <v>122</v>
      </c>
      <c r="D24" s="108" t="s">
        <v>123</v>
      </c>
    </row>
    <row r="25" spans="1:4" s="112" customFormat="1" x14ac:dyDescent="0.25">
      <c r="A25" s="110"/>
      <c r="B25" s="113">
        <v>42410</v>
      </c>
      <c r="C25" s="111" t="s">
        <v>124</v>
      </c>
      <c r="D25" s="108" t="s">
        <v>125</v>
      </c>
    </row>
    <row r="26" spans="1:4" s="112" customFormat="1" ht="25.5" x14ac:dyDescent="0.25">
      <c r="A26" s="110">
        <v>7</v>
      </c>
      <c r="B26" s="113">
        <v>42417</v>
      </c>
      <c r="C26" s="111" t="s">
        <v>126</v>
      </c>
      <c r="D26" s="108" t="s">
        <v>127</v>
      </c>
    </row>
    <row r="27" spans="1:4" s="112" customFormat="1" x14ac:dyDescent="0.25">
      <c r="A27" s="110"/>
      <c r="B27" s="113">
        <v>42417</v>
      </c>
      <c r="C27" s="111" t="s">
        <v>129</v>
      </c>
      <c r="D27" s="108" t="s">
        <v>128</v>
      </c>
    </row>
    <row r="28" spans="1:4" s="112" customFormat="1" x14ac:dyDescent="0.25">
      <c r="A28" s="110"/>
      <c r="B28" s="113">
        <v>42417</v>
      </c>
      <c r="C28" s="111" t="s">
        <v>130</v>
      </c>
      <c r="D28" s="108" t="s">
        <v>131</v>
      </c>
    </row>
    <row r="29" spans="1:4" s="112" customFormat="1" x14ac:dyDescent="0.25">
      <c r="A29" s="110">
        <v>8</v>
      </c>
      <c r="B29" s="113">
        <v>42424</v>
      </c>
      <c r="C29" s="111" t="s">
        <v>132</v>
      </c>
      <c r="D29" s="108" t="s">
        <v>133</v>
      </c>
    </row>
    <row r="30" spans="1:4" s="112" customFormat="1" x14ac:dyDescent="0.25">
      <c r="A30" s="110"/>
      <c r="B30" s="113">
        <v>42424</v>
      </c>
      <c r="C30" s="111" t="s">
        <v>134</v>
      </c>
      <c r="D30" s="108" t="s">
        <v>135</v>
      </c>
    </row>
    <row r="31" spans="1:4" s="112" customFormat="1" x14ac:dyDescent="0.25">
      <c r="A31" s="110"/>
      <c r="B31" s="113">
        <v>42424</v>
      </c>
      <c r="C31" s="111" t="s">
        <v>136</v>
      </c>
      <c r="D31" s="108" t="s">
        <v>137</v>
      </c>
    </row>
    <row r="32" spans="1:4" s="112" customFormat="1" x14ac:dyDescent="0.25">
      <c r="A32" s="110"/>
      <c r="B32" s="113">
        <v>42424</v>
      </c>
      <c r="C32" s="111" t="s">
        <v>138</v>
      </c>
      <c r="D32" s="108" t="s">
        <v>139</v>
      </c>
    </row>
    <row r="33" spans="1:4" s="112" customFormat="1" x14ac:dyDescent="0.25">
      <c r="A33" s="110"/>
      <c r="B33" s="113">
        <v>42424</v>
      </c>
      <c r="C33" s="111" t="s">
        <v>140</v>
      </c>
      <c r="D33" s="108" t="s">
        <v>141</v>
      </c>
    </row>
    <row r="34" spans="1:4" s="112" customFormat="1" x14ac:dyDescent="0.25">
      <c r="A34" s="110"/>
      <c r="B34" s="113">
        <v>42424</v>
      </c>
      <c r="C34" s="111" t="s">
        <v>142</v>
      </c>
      <c r="D34" s="108" t="s">
        <v>143</v>
      </c>
    </row>
    <row r="35" spans="1:4" s="112" customFormat="1" x14ac:dyDescent="0.25">
      <c r="A35" s="110"/>
      <c r="B35" s="113">
        <v>42424</v>
      </c>
      <c r="C35" s="111" t="s">
        <v>144</v>
      </c>
      <c r="D35" s="108" t="s">
        <v>145</v>
      </c>
    </row>
    <row r="36" spans="1:4" s="112" customFormat="1" ht="25.5" x14ac:dyDescent="0.25">
      <c r="A36" s="110"/>
      <c r="B36" s="113">
        <v>42424</v>
      </c>
      <c r="C36" s="111" t="s">
        <v>146</v>
      </c>
      <c r="D36" s="108" t="s">
        <v>147</v>
      </c>
    </row>
    <row r="37" spans="1:4" s="112" customFormat="1" x14ac:dyDescent="0.25">
      <c r="A37" s="110"/>
      <c r="B37" s="113">
        <v>42424</v>
      </c>
      <c r="C37" s="111" t="s">
        <v>148</v>
      </c>
      <c r="D37" s="108" t="s">
        <v>149</v>
      </c>
    </row>
    <row r="38" spans="1:4" s="112" customFormat="1" x14ac:dyDescent="0.25">
      <c r="A38" s="110"/>
      <c r="B38" s="113">
        <v>42424</v>
      </c>
      <c r="C38" s="111" t="s">
        <v>150</v>
      </c>
      <c r="D38" s="108" t="s">
        <v>151</v>
      </c>
    </row>
    <row r="39" spans="1:4" s="112" customFormat="1" ht="12.75" customHeight="1" x14ac:dyDescent="0.25">
      <c r="A39" s="110"/>
      <c r="B39" s="113">
        <v>42424</v>
      </c>
      <c r="C39" s="111" t="s">
        <v>152</v>
      </c>
      <c r="D39" s="108" t="s">
        <v>153</v>
      </c>
    </row>
    <row r="40" spans="1:4" s="112" customFormat="1" ht="39" customHeight="1" x14ac:dyDescent="0.25">
      <c r="A40" s="110">
        <v>9</v>
      </c>
      <c r="B40" s="113">
        <v>42431</v>
      </c>
      <c r="C40" s="111" t="s">
        <v>154</v>
      </c>
      <c r="D40" s="108" t="s">
        <v>155</v>
      </c>
    </row>
    <row r="41" spans="1:4" s="112" customFormat="1" ht="20.25" customHeight="1" x14ac:dyDescent="0.25">
      <c r="A41" s="110"/>
      <c r="B41" s="113"/>
      <c r="C41" s="111"/>
      <c r="D41" s="108" t="s">
        <v>156</v>
      </c>
    </row>
    <row r="42" spans="1:4" s="112" customFormat="1" ht="16.5" customHeight="1" x14ac:dyDescent="0.25">
      <c r="A42" s="110"/>
      <c r="B42" s="113"/>
      <c r="C42" s="111"/>
      <c r="D42" s="108" t="s">
        <v>158</v>
      </c>
    </row>
    <row r="43" spans="1:4" s="112" customFormat="1" ht="15" customHeight="1" x14ac:dyDescent="0.25">
      <c r="A43" s="110">
        <v>10</v>
      </c>
      <c r="B43" s="113">
        <v>42431</v>
      </c>
      <c r="C43" s="111" t="s">
        <v>159</v>
      </c>
      <c r="D43" s="108" t="s">
        <v>160</v>
      </c>
    </row>
    <row r="44" spans="1:4" s="112" customFormat="1" x14ac:dyDescent="0.25">
      <c r="A44" s="110"/>
      <c r="B44" s="113"/>
      <c r="C44" s="111" t="s">
        <v>162</v>
      </c>
      <c r="D44" s="108" t="s">
        <v>161</v>
      </c>
    </row>
    <row r="45" spans="1:4" s="112" customFormat="1" x14ac:dyDescent="0.25">
      <c r="A45" s="110"/>
      <c r="B45" s="113"/>
      <c r="C45" s="111" t="s">
        <v>164</v>
      </c>
      <c r="D45" s="108" t="s">
        <v>163</v>
      </c>
    </row>
    <row r="46" spans="1:4" s="112" customFormat="1" x14ac:dyDescent="0.25">
      <c r="A46" s="110"/>
      <c r="B46" s="113"/>
      <c r="C46" s="111" t="s">
        <v>165</v>
      </c>
      <c r="D46" s="108" t="s">
        <v>304</v>
      </c>
    </row>
    <row r="47" spans="1:4" s="112" customFormat="1" x14ac:dyDescent="0.25">
      <c r="A47" s="110">
        <v>11</v>
      </c>
      <c r="B47" s="113">
        <v>42438</v>
      </c>
      <c r="C47" s="111" t="s">
        <v>166</v>
      </c>
      <c r="D47" s="108" t="s">
        <v>167</v>
      </c>
    </row>
    <row r="48" spans="1:4" s="112" customFormat="1" ht="15.75" customHeight="1" x14ac:dyDescent="0.25">
      <c r="A48" s="110"/>
      <c r="B48" s="113">
        <v>42438</v>
      </c>
      <c r="C48" s="111" t="s">
        <v>168</v>
      </c>
      <c r="D48" s="108" t="s">
        <v>169</v>
      </c>
    </row>
    <row r="49" spans="1:4" s="112" customFormat="1" x14ac:dyDescent="0.25">
      <c r="A49" s="110"/>
      <c r="B49" s="113">
        <v>42438</v>
      </c>
      <c r="C49" s="111" t="s">
        <v>170</v>
      </c>
      <c r="D49" s="108" t="s">
        <v>171</v>
      </c>
    </row>
    <row r="50" spans="1:4" s="112" customFormat="1" x14ac:dyDescent="0.25">
      <c r="A50" s="110"/>
      <c r="B50" s="113">
        <v>42438</v>
      </c>
      <c r="C50" s="111" t="s">
        <v>173</v>
      </c>
      <c r="D50" s="108" t="s">
        <v>172</v>
      </c>
    </row>
    <row r="51" spans="1:4" s="112" customFormat="1" x14ac:dyDescent="0.25">
      <c r="A51" s="110"/>
      <c r="B51" s="113">
        <v>42438</v>
      </c>
      <c r="C51" s="111" t="s">
        <v>174</v>
      </c>
      <c r="D51" s="108" t="s">
        <v>175</v>
      </c>
    </row>
    <row r="52" spans="1:4" s="112" customFormat="1" x14ac:dyDescent="0.25">
      <c r="A52" s="110"/>
      <c r="B52" s="113">
        <v>42438</v>
      </c>
      <c r="C52" s="111" t="s">
        <v>176</v>
      </c>
      <c r="D52" s="108" t="s">
        <v>177</v>
      </c>
    </row>
    <row r="53" spans="1:4" s="112" customFormat="1" x14ac:dyDescent="0.25">
      <c r="A53" s="110"/>
      <c r="B53" s="113">
        <v>42438</v>
      </c>
      <c r="C53" s="111" t="s">
        <v>178</v>
      </c>
      <c r="D53" s="108" t="s">
        <v>179</v>
      </c>
    </row>
    <row r="54" spans="1:4" s="112" customFormat="1" ht="12.75" customHeight="1" x14ac:dyDescent="0.25">
      <c r="A54" s="110"/>
      <c r="B54" s="113">
        <v>42438</v>
      </c>
      <c r="C54" s="111" t="s">
        <v>180</v>
      </c>
      <c r="D54" s="108" t="s">
        <v>181</v>
      </c>
    </row>
    <row r="55" spans="1:4" s="112" customFormat="1" x14ac:dyDescent="0.25">
      <c r="A55" s="110">
        <v>12</v>
      </c>
      <c r="B55" s="113">
        <v>42445</v>
      </c>
      <c r="C55" s="111" t="s">
        <v>184</v>
      </c>
      <c r="D55" s="108" t="s">
        <v>182</v>
      </c>
    </row>
    <row r="56" spans="1:4" s="112" customFormat="1" x14ac:dyDescent="0.25">
      <c r="A56" s="110"/>
      <c r="B56" s="113">
        <v>42445</v>
      </c>
      <c r="C56" s="111" t="s">
        <v>183</v>
      </c>
      <c r="D56" s="108" t="s">
        <v>185</v>
      </c>
    </row>
    <row r="57" spans="1:4" s="112" customFormat="1" x14ac:dyDescent="0.25">
      <c r="A57" s="110">
        <v>13</v>
      </c>
      <c r="B57" s="113">
        <v>42442</v>
      </c>
      <c r="C57" s="111" t="s">
        <v>186</v>
      </c>
      <c r="D57" s="108" t="s">
        <v>187</v>
      </c>
    </row>
    <row r="58" spans="1:4" s="112" customFormat="1" x14ac:dyDescent="0.25">
      <c r="A58" s="110">
        <v>14</v>
      </c>
      <c r="B58" s="113">
        <v>42452</v>
      </c>
      <c r="C58" s="111" t="s">
        <v>189</v>
      </c>
      <c r="D58" s="108" t="s">
        <v>188</v>
      </c>
    </row>
    <row r="59" spans="1:4" s="112" customFormat="1" x14ac:dyDescent="0.25">
      <c r="A59" s="110"/>
      <c r="B59" s="113">
        <v>42452</v>
      </c>
      <c r="C59" s="111" t="s">
        <v>190</v>
      </c>
      <c r="D59" s="108" t="s">
        <v>194</v>
      </c>
    </row>
    <row r="60" spans="1:4" s="112" customFormat="1" x14ac:dyDescent="0.25">
      <c r="A60" s="110"/>
      <c r="B60" s="113">
        <v>42452</v>
      </c>
      <c r="C60" s="111" t="s">
        <v>191</v>
      </c>
      <c r="D60" s="108" t="s">
        <v>195</v>
      </c>
    </row>
    <row r="61" spans="1:4" s="112" customFormat="1" x14ac:dyDescent="0.25">
      <c r="A61" s="110"/>
      <c r="B61" s="113">
        <v>42452</v>
      </c>
      <c r="C61" s="111" t="s">
        <v>192</v>
      </c>
      <c r="D61" s="108" t="s">
        <v>196</v>
      </c>
    </row>
    <row r="62" spans="1:4" s="112" customFormat="1" x14ac:dyDescent="0.25">
      <c r="A62" s="110"/>
      <c r="B62" s="113">
        <v>42452</v>
      </c>
      <c r="C62" s="111" t="s">
        <v>193</v>
      </c>
      <c r="D62" s="108" t="s">
        <v>197</v>
      </c>
    </row>
    <row r="63" spans="1:4" s="112" customFormat="1" x14ac:dyDescent="0.25">
      <c r="A63" s="110">
        <v>15</v>
      </c>
      <c r="B63" s="113">
        <v>42452</v>
      </c>
      <c r="C63" s="111" t="s">
        <v>107</v>
      </c>
      <c r="D63" s="108" t="s">
        <v>198</v>
      </c>
    </row>
    <row r="64" spans="1:4" s="112" customFormat="1" x14ac:dyDescent="0.25">
      <c r="A64" s="110">
        <v>16</v>
      </c>
      <c r="B64" s="113">
        <v>42459</v>
      </c>
      <c r="C64" s="111" t="s">
        <v>199</v>
      </c>
      <c r="D64" s="108" t="s">
        <v>204</v>
      </c>
    </row>
    <row r="65" spans="1:4" s="112" customFormat="1" ht="13.5" customHeight="1" x14ac:dyDescent="0.25">
      <c r="A65" s="110"/>
      <c r="B65" s="113">
        <v>42459</v>
      </c>
      <c r="C65" s="111" t="s">
        <v>200</v>
      </c>
      <c r="D65" s="108" t="s">
        <v>205</v>
      </c>
    </row>
    <row r="66" spans="1:4" s="112" customFormat="1" x14ac:dyDescent="0.25">
      <c r="A66" s="110"/>
      <c r="B66" s="113">
        <v>42459</v>
      </c>
      <c r="C66" s="111" t="s">
        <v>201</v>
      </c>
      <c r="D66" s="108" t="s">
        <v>177</v>
      </c>
    </row>
    <row r="67" spans="1:4" s="112" customFormat="1" ht="18" customHeight="1" x14ac:dyDescent="0.25">
      <c r="A67" s="110"/>
      <c r="B67" s="113">
        <v>42459</v>
      </c>
      <c r="C67" s="111" t="s">
        <v>202</v>
      </c>
      <c r="D67" s="108" t="s">
        <v>218</v>
      </c>
    </row>
    <row r="68" spans="1:4" s="112" customFormat="1" x14ac:dyDescent="0.25">
      <c r="A68" s="110"/>
      <c r="B68" s="113">
        <v>42459</v>
      </c>
      <c r="C68" s="111" t="s">
        <v>203</v>
      </c>
      <c r="D68" s="108" t="s">
        <v>206</v>
      </c>
    </row>
    <row r="69" spans="1:4" s="112" customFormat="1" x14ac:dyDescent="0.25">
      <c r="A69" s="110">
        <v>17</v>
      </c>
      <c r="B69" s="113">
        <v>42459</v>
      </c>
      <c r="C69" s="111" t="s">
        <v>106</v>
      </c>
      <c r="D69" s="108" t="s">
        <v>207</v>
      </c>
    </row>
    <row r="70" spans="1:4" s="112" customFormat="1" ht="25.5" x14ac:dyDescent="0.25">
      <c r="A70" s="110">
        <v>18</v>
      </c>
      <c r="B70" s="113">
        <v>42459</v>
      </c>
      <c r="C70" s="111" t="s">
        <v>210</v>
      </c>
      <c r="D70" s="108" t="s">
        <v>208</v>
      </c>
    </row>
    <row r="71" spans="1:4" s="112" customFormat="1" x14ac:dyDescent="0.25">
      <c r="A71" s="110">
        <v>19</v>
      </c>
      <c r="B71" s="113">
        <v>42466</v>
      </c>
      <c r="C71" s="111" t="s">
        <v>209</v>
      </c>
      <c r="D71" s="108" t="s">
        <v>211</v>
      </c>
    </row>
    <row r="72" spans="1:4" s="112" customFormat="1" x14ac:dyDescent="0.25">
      <c r="A72" s="110">
        <v>20</v>
      </c>
      <c r="B72" s="113">
        <v>42466</v>
      </c>
      <c r="C72" s="111" t="s">
        <v>212</v>
      </c>
      <c r="D72" s="108" t="s">
        <v>213</v>
      </c>
    </row>
    <row r="73" spans="1:4" s="112" customFormat="1" x14ac:dyDescent="0.25">
      <c r="A73" s="110">
        <v>21</v>
      </c>
      <c r="B73" s="113">
        <v>42466</v>
      </c>
      <c r="C73" s="111" t="s">
        <v>214</v>
      </c>
      <c r="D73" s="108" t="s">
        <v>217</v>
      </c>
    </row>
    <row r="74" spans="1:4" s="112" customFormat="1" x14ac:dyDescent="0.25">
      <c r="A74" s="110"/>
      <c r="B74" s="113">
        <v>42466</v>
      </c>
      <c r="C74" s="111" t="s">
        <v>215</v>
      </c>
      <c r="D74" s="108" t="s">
        <v>219</v>
      </c>
    </row>
    <row r="75" spans="1:4" s="112" customFormat="1" x14ac:dyDescent="0.25">
      <c r="A75" s="110"/>
      <c r="B75" s="113">
        <v>42466</v>
      </c>
      <c r="C75" s="111" t="s">
        <v>216</v>
      </c>
      <c r="D75" s="108" t="s">
        <v>220</v>
      </c>
    </row>
    <row r="76" spans="1:4" s="112" customFormat="1" x14ac:dyDescent="0.25">
      <c r="A76" s="110">
        <v>22</v>
      </c>
      <c r="B76" s="113">
        <v>42473</v>
      </c>
      <c r="C76" s="111" t="s">
        <v>222</v>
      </c>
      <c r="D76" s="108" t="s">
        <v>228</v>
      </c>
    </row>
    <row r="77" spans="1:4" s="112" customFormat="1" ht="15" customHeight="1" x14ac:dyDescent="0.25">
      <c r="A77" s="110"/>
      <c r="B77" s="113">
        <v>42473</v>
      </c>
      <c r="C77" s="111" t="s">
        <v>224</v>
      </c>
      <c r="D77" s="108" t="s">
        <v>229</v>
      </c>
    </row>
    <row r="78" spans="1:4" s="112" customFormat="1" x14ac:dyDescent="0.25">
      <c r="A78" s="110"/>
      <c r="B78" s="113">
        <v>42473</v>
      </c>
      <c r="C78" s="111" t="s">
        <v>223</v>
      </c>
      <c r="D78" s="108" t="s">
        <v>230</v>
      </c>
    </row>
    <row r="79" spans="1:4" s="112" customFormat="1" x14ac:dyDescent="0.25">
      <c r="A79" s="110"/>
      <c r="B79" s="113">
        <v>42473</v>
      </c>
      <c r="C79" s="111" t="s">
        <v>225</v>
      </c>
      <c r="D79" s="108" t="s">
        <v>231</v>
      </c>
    </row>
    <row r="80" spans="1:4" s="112" customFormat="1" x14ac:dyDescent="0.25">
      <c r="A80" s="110"/>
      <c r="B80" s="113">
        <v>42473</v>
      </c>
      <c r="C80" s="111" t="s">
        <v>226</v>
      </c>
      <c r="D80" s="108" t="s">
        <v>232</v>
      </c>
    </row>
    <row r="81" spans="1:4" s="112" customFormat="1" x14ac:dyDescent="0.25">
      <c r="A81" s="110"/>
      <c r="B81" s="113">
        <v>42473</v>
      </c>
      <c r="C81" s="111" t="s">
        <v>227</v>
      </c>
      <c r="D81" s="108" t="s">
        <v>233</v>
      </c>
    </row>
    <row r="82" spans="1:4" s="112" customFormat="1" x14ac:dyDescent="0.25">
      <c r="A82" s="110">
        <v>23</v>
      </c>
      <c r="B82" s="113">
        <v>42480</v>
      </c>
      <c r="C82" s="111" t="s">
        <v>234</v>
      </c>
      <c r="D82" s="108" t="s">
        <v>239</v>
      </c>
    </row>
    <row r="83" spans="1:4" s="112" customFormat="1" x14ac:dyDescent="0.25">
      <c r="A83" s="110"/>
      <c r="B83" s="113">
        <v>42480</v>
      </c>
      <c r="C83" s="111" t="s">
        <v>235</v>
      </c>
      <c r="D83" s="108" t="s">
        <v>240</v>
      </c>
    </row>
    <row r="84" spans="1:4" s="112" customFormat="1" x14ac:dyDescent="0.25">
      <c r="A84" s="110"/>
      <c r="B84" s="113">
        <v>42480</v>
      </c>
      <c r="C84" s="111" t="s">
        <v>236</v>
      </c>
      <c r="D84" s="108" t="s">
        <v>305</v>
      </c>
    </row>
    <row r="85" spans="1:4" s="112" customFormat="1" x14ac:dyDescent="0.25">
      <c r="A85" s="110"/>
      <c r="B85" s="113">
        <v>42480</v>
      </c>
      <c r="C85" s="111" t="s">
        <v>237</v>
      </c>
      <c r="D85" s="108" t="s">
        <v>241</v>
      </c>
    </row>
    <row r="86" spans="1:4" s="112" customFormat="1" x14ac:dyDescent="0.25">
      <c r="A86" s="110"/>
      <c r="B86" s="113">
        <v>42480</v>
      </c>
      <c r="C86" s="111" t="s">
        <v>238</v>
      </c>
      <c r="D86" s="108" t="s">
        <v>242</v>
      </c>
    </row>
    <row r="87" spans="1:4" s="112" customFormat="1" ht="12.75" customHeight="1" x14ac:dyDescent="0.25">
      <c r="A87" s="110">
        <v>24</v>
      </c>
      <c r="B87" s="113">
        <v>42480</v>
      </c>
      <c r="C87" s="111" t="s">
        <v>243</v>
      </c>
      <c r="D87" s="108" t="s">
        <v>244</v>
      </c>
    </row>
    <row r="88" spans="1:4" s="112" customFormat="1" x14ac:dyDescent="0.25">
      <c r="A88" s="110">
        <v>25</v>
      </c>
      <c r="B88" s="113">
        <v>42487</v>
      </c>
      <c r="C88" s="111" t="s">
        <v>245</v>
      </c>
      <c r="D88" s="108" t="s">
        <v>247</v>
      </c>
    </row>
    <row r="89" spans="1:4" s="112" customFormat="1" x14ac:dyDescent="0.25">
      <c r="A89" s="110"/>
      <c r="B89" s="113">
        <v>42487</v>
      </c>
      <c r="C89" s="111" t="s">
        <v>246</v>
      </c>
      <c r="D89" s="108" t="s">
        <v>248</v>
      </c>
    </row>
    <row r="90" spans="1:4" s="112" customFormat="1" x14ac:dyDescent="0.25">
      <c r="A90" s="110">
        <v>26</v>
      </c>
      <c r="B90" s="113">
        <v>42487</v>
      </c>
      <c r="C90" s="111" t="s">
        <v>249</v>
      </c>
      <c r="D90" s="108" t="s">
        <v>250</v>
      </c>
    </row>
    <row r="91" spans="1:4" s="112" customFormat="1" ht="25.5" x14ac:dyDescent="0.25">
      <c r="A91" s="110">
        <v>27</v>
      </c>
      <c r="B91" s="113">
        <v>42494</v>
      </c>
      <c r="C91" s="111" t="s">
        <v>251</v>
      </c>
      <c r="D91" s="108" t="s">
        <v>252</v>
      </c>
    </row>
    <row r="92" spans="1:4" s="112" customFormat="1" x14ac:dyDescent="0.25">
      <c r="A92" s="110">
        <v>28</v>
      </c>
      <c r="B92" s="113">
        <v>42501</v>
      </c>
      <c r="C92" s="111" t="s">
        <v>253</v>
      </c>
      <c r="D92" s="108" t="s">
        <v>260</v>
      </c>
    </row>
    <row r="93" spans="1:4" s="112" customFormat="1" x14ac:dyDescent="0.25">
      <c r="A93" s="110"/>
      <c r="B93" s="113">
        <v>42501</v>
      </c>
      <c r="C93" s="111" t="s">
        <v>254</v>
      </c>
      <c r="D93" s="108" t="s">
        <v>261</v>
      </c>
    </row>
    <row r="94" spans="1:4" s="112" customFormat="1" x14ac:dyDescent="0.25">
      <c r="A94" s="110"/>
      <c r="B94" s="113">
        <v>42501</v>
      </c>
      <c r="C94" s="111" t="s">
        <v>255</v>
      </c>
      <c r="D94" s="108" t="s">
        <v>262</v>
      </c>
    </row>
    <row r="95" spans="1:4" s="112" customFormat="1" x14ac:dyDescent="0.25">
      <c r="A95" s="110"/>
      <c r="B95" s="113">
        <v>42501</v>
      </c>
      <c r="C95" s="111" t="s">
        <v>256</v>
      </c>
      <c r="D95" s="108" t="s">
        <v>263</v>
      </c>
    </row>
    <row r="96" spans="1:4" s="112" customFormat="1" x14ac:dyDescent="0.25">
      <c r="A96" s="110"/>
      <c r="B96" s="113">
        <v>42501</v>
      </c>
      <c r="C96" s="111" t="s">
        <v>257</v>
      </c>
      <c r="D96" s="108" t="s">
        <v>861</v>
      </c>
    </row>
    <row r="97" spans="1:4" s="112" customFormat="1" x14ac:dyDescent="0.25">
      <c r="A97" s="110"/>
      <c r="B97" s="113">
        <v>42501</v>
      </c>
      <c r="C97" s="111" t="s">
        <v>258</v>
      </c>
      <c r="D97" s="108" t="s">
        <v>264</v>
      </c>
    </row>
    <row r="98" spans="1:4" s="112" customFormat="1" x14ac:dyDescent="0.25">
      <c r="A98" s="110"/>
      <c r="B98" s="113">
        <v>42501</v>
      </c>
      <c r="C98" s="111" t="s">
        <v>259</v>
      </c>
      <c r="D98" s="108" t="s">
        <v>265</v>
      </c>
    </row>
    <row r="99" spans="1:4" s="112" customFormat="1" ht="25.5" x14ac:dyDescent="0.25">
      <c r="A99" s="110">
        <v>29</v>
      </c>
      <c r="B99" s="113">
        <v>42501</v>
      </c>
      <c r="C99" s="111" t="s">
        <v>266</v>
      </c>
      <c r="D99" s="108" t="s">
        <v>267</v>
      </c>
    </row>
    <row r="100" spans="1:4" s="112" customFormat="1" x14ac:dyDescent="0.25">
      <c r="A100" s="110">
        <v>30</v>
      </c>
      <c r="B100" s="113">
        <v>42501</v>
      </c>
      <c r="C100" s="111" t="s">
        <v>268</v>
      </c>
      <c r="D100" s="108" t="s">
        <v>269</v>
      </c>
    </row>
    <row r="101" spans="1:4" s="112" customFormat="1" x14ac:dyDescent="0.25">
      <c r="A101" s="110">
        <v>31</v>
      </c>
      <c r="B101" s="113">
        <v>42508</v>
      </c>
      <c r="C101" s="111" t="s">
        <v>270</v>
      </c>
      <c r="D101" s="108" t="s">
        <v>271</v>
      </c>
    </row>
    <row r="102" spans="1:4" s="112" customFormat="1" ht="25.5" customHeight="1" x14ac:dyDescent="0.25">
      <c r="A102" s="110"/>
      <c r="B102" s="113">
        <v>42508</v>
      </c>
      <c r="C102" s="111" t="s">
        <v>272</v>
      </c>
      <c r="D102" s="108" t="s">
        <v>273</v>
      </c>
    </row>
    <row r="103" spans="1:4" s="112" customFormat="1" ht="25.5" x14ac:dyDescent="0.25">
      <c r="A103" s="110"/>
      <c r="B103" s="113">
        <v>42508</v>
      </c>
      <c r="C103" s="111" t="s">
        <v>275</v>
      </c>
      <c r="D103" s="108" t="s">
        <v>274</v>
      </c>
    </row>
    <row r="104" spans="1:4" s="112" customFormat="1" ht="15.75" customHeight="1" x14ac:dyDescent="0.25">
      <c r="A104" s="110"/>
      <c r="B104" s="113">
        <v>42508</v>
      </c>
      <c r="C104" s="111" t="s">
        <v>276</v>
      </c>
      <c r="D104" s="108" t="s">
        <v>277</v>
      </c>
    </row>
    <row r="105" spans="1:4" s="112" customFormat="1" ht="15.75" customHeight="1" x14ac:dyDescent="0.25">
      <c r="A105" s="110"/>
      <c r="B105" s="113">
        <v>42508</v>
      </c>
      <c r="C105" s="111" t="s">
        <v>278</v>
      </c>
      <c r="D105" s="108" t="s">
        <v>279</v>
      </c>
    </row>
    <row r="106" spans="1:4" s="112" customFormat="1" ht="27" customHeight="1" x14ac:dyDescent="0.25">
      <c r="A106" s="110"/>
      <c r="B106" s="113">
        <v>42508</v>
      </c>
      <c r="C106" s="111" t="s">
        <v>280</v>
      </c>
      <c r="D106" s="108" t="s">
        <v>281</v>
      </c>
    </row>
    <row r="107" spans="1:4" s="112" customFormat="1" ht="15.75" customHeight="1" x14ac:dyDescent="0.25">
      <c r="A107" s="110"/>
      <c r="B107" s="113">
        <v>42508</v>
      </c>
      <c r="C107" s="111" t="s">
        <v>282</v>
      </c>
      <c r="D107" s="108" t="s">
        <v>283</v>
      </c>
    </row>
    <row r="108" spans="1:4" s="112" customFormat="1" ht="15.75" customHeight="1" x14ac:dyDescent="0.25">
      <c r="A108" s="110"/>
      <c r="B108" s="113">
        <v>42508</v>
      </c>
      <c r="C108" s="111" t="s">
        <v>284</v>
      </c>
      <c r="D108" s="108" t="s">
        <v>285</v>
      </c>
    </row>
    <row r="109" spans="1:4" s="112" customFormat="1" ht="15.75" customHeight="1" x14ac:dyDescent="0.25">
      <c r="A109" s="110"/>
      <c r="B109" s="113">
        <v>42508</v>
      </c>
      <c r="C109" s="111" t="s">
        <v>286</v>
      </c>
      <c r="D109" s="108" t="s">
        <v>287</v>
      </c>
    </row>
    <row r="110" spans="1:4" s="112" customFormat="1" x14ac:dyDescent="0.25">
      <c r="A110" s="110">
        <v>32</v>
      </c>
      <c r="B110" s="113">
        <v>42508</v>
      </c>
      <c r="C110" s="111" t="s">
        <v>288</v>
      </c>
      <c r="D110" s="108" t="s">
        <v>289</v>
      </c>
    </row>
    <row r="111" spans="1:4" s="112" customFormat="1" x14ac:dyDescent="0.25">
      <c r="A111" s="110">
        <v>33</v>
      </c>
      <c r="B111" s="113">
        <v>42515</v>
      </c>
      <c r="C111" s="111" t="s">
        <v>290</v>
      </c>
      <c r="D111" s="108" t="s">
        <v>291</v>
      </c>
    </row>
    <row r="112" spans="1:4" s="112" customFormat="1" x14ac:dyDescent="0.25">
      <c r="A112" s="110"/>
      <c r="B112" s="113"/>
      <c r="C112" s="111" t="s">
        <v>292</v>
      </c>
      <c r="D112" s="108" t="s">
        <v>293</v>
      </c>
    </row>
    <row r="113" spans="1:6" s="112" customFormat="1" x14ac:dyDescent="0.25">
      <c r="A113" s="110"/>
      <c r="B113" s="113"/>
      <c r="C113" s="111" t="s">
        <v>294</v>
      </c>
      <c r="D113" s="108" t="s">
        <v>296</v>
      </c>
    </row>
    <row r="114" spans="1:6" s="112" customFormat="1" x14ac:dyDescent="0.25">
      <c r="A114" s="110"/>
      <c r="B114" s="113"/>
      <c r="C114" s="111" t="s">
        <v>295</v>
      </c>
      <c r="D114" s="108" t="s">
        <v>297</v>
      </c>
    </row>
    <row r="115" spans="1:6" s="112" customFormat="1" ht="12.75" customHeight="1" x14ac:dyDescent="0.25">
      <c r="A115" s="110"/>
      <c r="B115" s="113"/>
      <c r="C115" s="111" t="s">
        <v>298</v>
      </c>
      <c r="D115" s="108" t="s">
        <v>299</v>
      </c>
    </row>
    <row r="116" spans="1:6" s="112" customFormat="1" x14ac:dyDescent="0.25">
      <c r="A116" s="110"/>
      <c r="B116" s="113"/>
      <c r="C116" s="111" t="s">
        <v>300</v>
      </c>
      <c r="D116" s="108" t="s">
        <v>301</v>
      </c>
    </row>
    <row r="117" spans="1:6" s="112" customFormat="1" x14ac:dyDescent="0.25">
      <c r="A117" s="110"/>
      <c r="B117" s="113"/>
      <c r="C117" s="111" t="s">
        <v>302</v>
      </c>
      <c r="D117" s="108" t="s">
        <v>303</v>
      </c>
    </row>
    <row r="118" spans="1:6" s="112" customFormat="1" x14ac:dyDescent="0.25">
      <c r="A118" s="110">
        <v>34</v>
      </c>
      <c r="B118" s="113">
        <v>42529</v>
      </c>
      <c r="C118" s="111" t="s">
        <v>306</v>
      </c>
      <c r="D118" s="108" t="s">
        <v>307</v>
      </c>
    </row>
    <row r="119" spans="1:6" s="112" customFormat="1" ht="25.5" customHeight="1" x14ac:dyDescent="0.25">
      <c r="A119" s="110"/>
      <c r="B119" s="113"/>
      <c r="C119" s="111" t="s">
        <v>308</v>
      </c>
      <c r="D119" s="108" t="s">
        <v>309</v>
      </c>
      <c r="E119" s="114"/>
      <c r="F119" s="115"/>
    </row>
    <row r="120" spans="1:6" s="112" customFormat="1" x14ac:dyDescent="0.25">
      <c r="A120" s="110"/>
      <c r="B120" s="113"/>
      <c r="C120" s="111" t="s">
        <v>306</v>
      </c>
      <c r="D120" s="108" t="s">
        <v>310</v>
      </c>
    </row>
    <row r="121" spans="1:6" s="112" customFormat="1" x14ac:dyDescent="0.25">
      <c r="A121" s="110"/>
      <c r="B121" s="113"/>
      <c r="C121" s="111" t="s">
        <v>308</v>
      </c>
      <c r="D121" s="108" t="s">
        <v>247</v>
      </c>
    </row>
    <row r="122" spans="1:6" s="112" customFormat="1" x14ac:dyDescent="0.25">
      <c r="A122" s="110"/>
      <c r="B122" s="113"/>
      <c r="C122" s="111" t="s">
        <v>311</v>
      </c>
      <c r="D122" s="108" t="s">
        <v>312</v>
      </c>
    </row>
    <row r="123" spans="1:6" s="112" customFormat="1" x14ac:dyDescent="0.25">
      <c r="A123" s="110"/>
      <c r="B123" s="113"/>
      <c r="C123" s="111" t="s">
        <v>313</v>
      </c>
      <c r="D123" s="108" t="s">
        <v>314</v>
      </c>
    </row>
    <row r="124" spans="1:6" s="112" customFormat="1" x14ac:dyDescent="0.25">
      <c r="A124" s="110"/>
      <c r="B124" s="113"/>
      <c r="C124" s="111" t="s">
        <v>315</v>
      </c>
      <c r="D124" s="108" t="s">
        <v>316</v>
      </c>
    </row>
    <row r="125" spans="1:6" s="112" customFormat="1" x14ac:dyDescent="0.25">
      <c r="A125" s="110"/>
      <c r="B125" s="113"/>
      <c r="C125" s="111" t="s">
        <v>317</v>
      </c>
      <c r="D125" s="108" t="s">
        <v>318</v>
      </c>
    </row>
    <row r="126" spans="1:6" s="112" customFormat="1" x14ac:dyDescent="0.25">
      <c r="A126" s="110"/>
      <c r="B126" s="113"/>
      <c r="C126" s="111" t="s">
        <v>319</v>
      </c>
      <c r="D126" s="108" t="s">
        <v>320</v>
      </c>
    </row>
    <row r="127" spans="1:6" s="112" customFormat="1" x14ac:dyDescent="0.25">
      <c r="A127" s="110"/>
      <c r="B127" s="113"/>
      <c r="C127" s="111" t="s">
        <v>321</v>
      </c>
      <c r="D127" s="108" t="s">
        <v>322</v>
      </c>
    </row>
    <row r="128" spans="1:6" s="112" customFormat="1" x14ac:dyDescent="0.25">
      <c r="A128" s="110"/>
      <c r="B128" s="113"/>
      <c r="C128" s="111" t="s">
        <v>323</v>
      </c>
      <c r="D128" s="108" t="s">
        <v>324</v>
      </c>
    </row>
    <row r="129" spans="1:4" s="112" customFormat="1" ht="15.75" customHeight="1" x14ac:dyDescent="0.25">
      <c r="A129" s="110">
        <v>35</v>
      </c>
      <c r="B129" s="113">
        <v>42529</v>
      </c>
      <c r="C129" s="111" t="s">
        <v>325</v>
      </c>
      <c r="D129" s="108" t="s">
        <v>327</v>
      </c>
    </row>
    <row r="130" spans="1:4" s="112" customFormat="1" x14ac:dyDescent="0.25">
      <c r="A130" s="110">
        <v>36</v>
      </c>
      <c r="B130" s="113">
        <v>42529</v>
      </c>
      <c r="C130" s="111" t="s">
        <v>326</v>
      </c>
      <c r="D130" s="108" t="s">
        <v>328</v>
      </c>
    </row>
    <row r="131" spans="1:4" s="112" customFormat="1" x14ac:dyDescent="0.25">
      <c r="A131" s="110">
        <v>37</v>
      </c>
      <c r="B131" s="113">
        <v>42536</v>
      </c>
      <c r="C131" s="111" t="s">
        <v>329</v>
      </c>
      <c r="D131" s="108" t="s">
        <v>330</v>
      </c>
    </row>
    <row r="132" spans="1:4" s="112" customFormat="1" x14ac:dyDescent="0.25">
      <c r="A132" s="110">
        <v>38</v>
      </c>
      <c r="B132" s="113">
        <v>42536</v>
      </c>
      <c r="C132" s="111" t="s">
        <v>331</v>
      </c>
      <c r="D132" s="108" t="s">
        <v>332</v>
      </c>
    </row>
    <row r="133" spans="1:4" s="112" customFormat="1" x14ac:dyDescent="0.25">
      <c r="A133" s="110"/>
      <c r="B133" s="113"/>
      <c r="C133" s="111" t="s">
        <v>333</v>
      </c>
      <c r="D133" s="108" t="s">
        <v>835</v>
      </c>
    </row>
    <row r="134" spans="1:4" s="112" customFormat="1" x14ac:dyDescent="0.25">
      <c r="A134" s="110"/>
      <c r="B134" s="113"/>
      <c r="C134" s="111" t="s">
        <v>334</v>
      </c>
      <c r="D134" s="108" t="s">
        <v>335</v>
      </c>
    </row>
    <row r="135" spans="1:4" s="112" customFormat="1" x14ac:dyDescent="0.25">
      <c r="A135" s="110"/>
      <c r="B135" s="113"/>
      <c r="C135" s="111" t="s">
        <v>336</v>
      </c>
      <c r="D135" s="108" t="s">
        <v>337</v>
      </c>
    </row>
    <row r="136" spans="1:4" s="112" customFormat="1" x14ac:dyDescent="0.25">
      <c r="A136" s="110"/>
      <c r="B136" s="113"/>
      <c r="C136" s="111" t="s">
        <v>338</v>
      </c>
      <c r="D136" s="108" t="s">
        <v>339</v>
      </c>
    </row>
    <row r="137" spans="1:4" s="112" customFormat="1" x14ac:dyDescent="0.25">
      <c r="A137" s="110"/>
      <c r="B137" s="113"/>
      <c r="C137" s="111" t="s">
        <v>340</v>
      </c>
      <c r="D137" s="108" t="s">
        <v>341</v>
      </c>
    </row>
    <row r="138" spans="1:4" s="112" customFormat="1" x14ac:dyDescent="0.25">
      <c r="A138" s="110"/>
      <c r="B138" s="113"/>
      <c r="C138" s="111" t="s">
        <v>342</v>
      </c>
      <c r="D138" s="108" t="s">
        <v>343</v>
      </c>
    </row>
    <row r="139" spans="1:4" s="112" customFormat="1" x14ac:dyDescent="0.25">
      <c r="A139" s="110"/>
      <c r="B139" s="113"/>
      <c r="C139" s="111" t="s">
        <v>344</v>
      </c>
      <c r="D139" s="108" t="s">
        <v>345</v>
      </c>
    </row>
    <row r="140" spans="1:4" s="112" customFormat="1" x14ac:dyDescent="0.25">
      <c r="A140" s="110"/>
      <c r="B140" s="113"/>
      <c r="C140" s="111" t="s">
        <v>346</v>
      </c>
      <c r="D140" s="108" t="s">
        <v>347</v>
      </c>
    </row>
    <row r="141" spans="1:4" s="112" customFormat="1" x14ac:dyDescent="0.25">
      <c r="A141" s="110"/>
      <c r="B141" s="113"/>
      <c r="C141" s="111" t="s">
        <v>348</v>
      </c>
      <c r="D141" s="108" t="s">
        <v>349</v>
      </c>
    </row>
    <row r="142" spans="1:4" s="112" customFormat="1" x14ac:dyDescent="0.25">
      <c r="A142" s="110"/>
      <c r="B142" s="113"/>
      <c r="C142" s="111" t="s">
        <v>350</v>
      </c>
      <c r="D142" s="108" t="s">
        <v>351</v>
      </c>
    </row>
    <row r="143" spans="1:4" s="112" customFormat="1" x14ac:dyDescent="0.25">
      <c r="A143" s="110"/>
      <c r="B143" s="113"/>
      <c r="C143" s="111" t="s">
        <v>352</v>
      </c>
      <c r="D143" s="108" t="s">
        <v>353</v>
      </c>
    </row>
    <row r="144" spans="1:4" s="112" customFormat="1" x14ac:dyDescent="0.25">
      <c r="A144" s="110">
        <v>39</v>
      </c>
      <c r="B144" s="113">
        <v>42544</v>
      </c>
      <c r="C144" s="111" t="s">
        <v>354</v>
      </c>
      <c r="D144" s="108" t="s">
        <v>355</v>
      </c>
    </row>
    <row r="145" spans="1:4" s="112" customFormat="1" x14ac:dyDescent="0.25">
      <c r="A145" s="110">
        <v>40</v>
      </c>
      <c r="B145" s="113">
        <v>42544</v>
      </c>
      <c r="C145" s="111" t="s">
        <v>356</v>
      </c>
      <c r="D145" s="108" t="s">
        <v>357</v>
      </c>
    </row>
    <row r="146" spans="1:4" s="112" customFormat="1" x14ac:dyDescent="0.25">
      <c r="A146" s="110"/>
      <c r="B146" s="113"/>
      <c r="C146" s="111" t="s">
        <v>358</v>
      </c>
      <c r="D146" s="108" t="s">
        <v>359</v>
      </c>
    </row>
    <row r="147" spans="1:4" s="112" customFormat="1" x14ac:dyDescent="0.25">
      <c r="A147" s="110" t="s">
        <v>462</v>
      </c>
      <c r="B147" s="113"/>
      <c r="C147" s="111" t="s">
        <v>360</v>
      </c>
      <c r="D147" s="108" t="s">
        <v>361</v>
      </c>
    </row>
    <row r="148" spans="1:4" s="112" customFormat="1" x14ac:dyDescent="0.25">
      <c r="A148" s="110"/>
      <c r="B148" s="113"/>
      <c r="C148" s="111" t="s">
        <v>362</v>
      </c>
      <c r="D148" s="108" t="s">
        <v>363</v>
      </c>
    </row>
    <row r="149" spans="1:4" s="112" customFormat="1" x14ac:dyDescent="0.25">
      <c r="A149" s="110"/>
      <c r="B149" s="113"/>
      <c r="C149" s="111" t="s">
        <v>364</v>
      </c>
      <c r="D149" s="108" t="s">
        <v>365</v>
      </c>
    </row>
    <row r="150" spans="1:4" s="112" customFormat="1" x14ac:dyDescent="0.25">
      <c r="A150" s="110"/>
      <c r="B150" s="113"/>
      <c r="C150" s="111" t="s">
        <v>366</v>
      </c>
      <c r="D150" s="108" t="s">
        <v>367</v>
      </c>
    </row>
    <row r="151" spans="1:4" s="112" customFormat="1" ht="15" customHeight="1" x14ac:dyDescent="0.25">
      <c r="A151" s="110"/>
      <c r="B151" s="113"/>
      <c r="C151" s="111" t="s">
        <v>368</v>
      </c>
      <c r="D151" s="108" t="s">
        <v>369</v>
      </c>
    </row>
    <row r="152" spans="1:4" s="112" customFormat="1" x14ac:dyDescent="0.25">
      <c r="A152" s="110"/>
      <c r="B152" s="113"/>
      <c r="C152" s="111" t="s">
        <v>370</v>
      </c>
      <c r="D152" s="108" t="s">
        <v>371</v>
      </c>
    </row>
    <row r="153" spans="1:4" s="112" customFormat="1" x14ac:dyDescent="0.25">
      <c r="A153" s="110"/>
      <c r="B153" s="113"/>
      <c r="C153" s="111" t="s">
        <v>372</v>
      </c>
      <c r="D153" s="108" t="s">
        <v>374</v>
      </c>
    </row>
    <row r="154" spans="1:4" s="112" customFormat="1" x14ac:dyDescent="0.25">
      <c r="A154" s="110"/>
      <c r="B154" s="113"/>
      <c r="C154" s="111" t="s">
        <v>373</v>
      </c>
      <c r="D154" s="108" t="s">
        <v>375</v>
      </c>
    </row>
    <row r="155" spans="1:4" s="112" customFormat="1" x14ac:dyDescent="0.25">
      <c r="A155" s="110"/>
      <c r="B155" s="113"/>
      <c r="C155" s="111" t="s">
        <v>376</v>
      </c>
      <c r="D155" s="108" t="s">
        <v>377</v>
      </c>
    </row>
    <row r="156" spans="1:4" s="112" customFormat="1" x14ac:dyDescent="0.25">
      <c r="A156" s="110"/>
      <c r="B156" s="113"/>
      <c r="C156" s="111" t="s">
        <v>378</v>
      </c>
      <c r="D156" s="108" t="s">
        <v>379</v>
      </c>
    </row>
    <row r="157" spans="1:4" s="112" customFormat="1" x14ac:dyDescent="0.25">
      <c r="A157" s="110"/>
      <c r="B157" s="113"/>
      <c r="C157" s="111" t="s">
        <v>380</v>
      </c>
      <c r="D157" s="108" t="s">
        <v>381</v>
      </c>
    </row>
    <row r="158" spans="1:4" s="112" customFormat="1" x14ac:dyDescent="0.25">
      <c r="A158" s="110">
        <v>41</v>
      </c>
      <c r="B158" s="113">
        <v>42544</v>
      </c>
      <c r="C158" s="111" t="s">
        <v>383</v>
      </c>
      <c r="D158" s="108" t="s">
        <v>382</v>
      </c>
    </row>
    <row r="159" spans="1:4" s="112" customFormat="1" x14ac:dyDescent="0.25">
      <c r="A159" s="110"/>
      <c r="B159" s="113"/>
      <c r="C159" s="111" t="s">
        <v>384</v>
      </c>
      <c r="D159" s="108" t="s">
        <v>385</v>
      </c>
    </row>
    <row r="160" spans="1:4" s="112" customFormat="1" x14ac:dyDescent="0.25">
      <c r="A160" s="110">
        <v>42</v>
      </c>
      <c r="B160" s="113">
        <v>42550</v>
      </c>
      <c r="C160" s="111" t="s">
        <v>386</v>
      </c>
      <c r="D160" s="108" t="s">
        <v>388</v>
      </c>
    </row>
    <row r="161" spans="1:4" s="112" customFormat="1" x14ac:dyDescent="0.25">
      <c r="A161" s="110"/>
      <c r="B161" s="113"/>
      <c r="C161" s="111" t="s">
        <v>387</v>
      </c>
      <c r="D161" s="108" t="s">
        <v>389</v>
      </c>
    </row>
    <row r="162" spans="1:4" s="112" customFormat="1" x14ac:dyDescent="0.25">
      <c r="A162" s="110"/>
      <c r="B162" s="113"/>
      <c r="C162" s="111" t="s">
        <v>390</v>
      </c>
      <c r="D162" s="108" t="s">
        <v>391</v>
      </c>
    </row>
    <row r="163" spans="1:4" s="112" customFormat="1" x14ac:dyDescent="0.25">
      <c r="A163" s="110"/>
      <c r="B163" s="113"/>
      <c r="C163" s="111" t="s">
        <v>392</v>
      </c>
      <c r="D163" s="108" t="s">
        <v>393</v>
      </c>
    </row>
    <row r="164" spans="1:4" s="112" customFormat="1" x14ac:dyDescent="0.25">
      <c r="A164" s="110">
        <v>43</v>
      </c>
      <c r="B164" s="113">
        <v>42557</v>
      </c>
      <c r="C164" s="111" t="s">
        <v>394</v>
      </c>
      <c r="D164" s="108" t="s">
        <v>395</v>
      </c>
    </row>
    <row r="165" spans="1:4" s="112" customFormat="1" x14ac:dyDescent="0.25">
      <c r="A165" s="110"/>
      <c r="B165" s="113"/>
      <c r="C165" s="111" t="s">
        <v>397</v>
      </c>
      <c r="D165" s="108" t="s">
        <v>396</v>
      </c>
    </row>
    <row r="166" spans="1:4" s="112" customFormat="1" x14ac:dyDescent="0.25">
      <c r="A166" s="110">
        <v>44</v>
      </c>
      <c r="B166" s="113">
        <v>42557</v>
      </c>
      <c r="C166" s="111" t="s">
        <v>398</v>
      </c>
      <c r="D166" s="108" t="s">
        <v>2</v>
      </c>
    </row>
    <row r="167" spans="1:4" s="112" customFormat="1" x14ac:dyDescent="0.25">
      <c r="A167" s="110">
        <v>45</v>
      </c>
      <c r="B167" s="113">
        <v>42557</v>
      </c>
      <c r="C167" s="111" t="s">
        <v>399</v>
      </c>
      <c r="D167" s="108" t="s">
        <v>400</v>
      </c>
    </row>
    <row r="168" spans="1:4" s="112" customFormat="1" x14ac:dyDescent="0.25">
      <c r="A168" s="110">
        <v>46</v>
      </c>
      <c r="B168" s="113">
        <v>42557</v>
      </c>
      <c r="C168" s="111" t="s">
        <v>401</v>
      </c>
      <c r="D168" s="108" t="s">
        <v>402</v>
      </c>
    </row>
    <row r="169" spans="1:4" s="112" customFormat="1" x14ac:dyDescent="0.25">
      <c r="A169" s="110">
        <v>47</v>
      </c>
      <c r="B169" s="113">
        <v>42566</v>
      </c>
      <c r="C169" s="111" t="s">
        <v>403</v>
      </c>
      <c r="D169" s="108" t="s">
        <v>404</v>
      </c>
    </row>
    <row r="170" spans="1:4" s="112" customFormat="1" x14ac:dyDescent="0.25">
      <c r="A170" s="110"/>
      <c r="B170" s="113"/>
      <c r="C170" s="111" t="s">
        <v>405</v>
      </c>
      <c r="D170" s="108" t="s">
        <v>406</v>
      </c>
    </row>
    <row r="171" spans="1:4" s="112" customFormat="1" x14ac:dyDescent="0.25">
      <c r="A171" s="110"/>
      <c r="B171" s="113"/>
      <c r="C171" s="111" t="s">
        <v>407</v>
      </c>
      <c r="D171" s="108" t="s">
        <v>408</v>
      </c>
    </row>
    <row r="172" spans="1:4" s="112" customFormat="1" ht="16.5" customHeight="1" x14ac:dyDescent="0.25">
      <c r="A172" s="110"/>
      <c r="B172" s="113"/>
      <c r="C172" s="111" t="s">
        <v>409</v>
      </c>
      <c r="D172" s="108" t="s">
        <v>410</v>
      </c>
    </row>
    <row r="173" spans="1:4" s="112" customFormat="1" x14ac:dyDescent="0.25">
      <c r="A173" s="110"/>
      <c r="B173" s="113"/>
      <c r="C173" s="111" t="s">
        <v>411</v>
      </c>
      <c r="D173" s="108" t="s">
        <v>412</v>
      </c>
    </row>
    <row r="174" spans="1:4" s="112" customFormat="1" x14ac:dyDescent="0.25">
      <c r="A174" s="110"/>
      <c r="B174" s="113"/>
      <c r="C174" s="111" t="s">
        <v>413</v>
      </c>
      <c r="D174" s="108" t="s">
        <v>414</v>
      </c>
    </row>
    <row r="175" spans="1:4" s="112" customFormat="1" ht="25.5" x14ac:dyDescent="0.25">
      <c r="A175" s="110"/>
      <c r="B175" s="113"/>
      <c r="C175" s="111" t="s">
        <v>416</v>
      </c>
      <c r="D175" s="108" t="s">
        <v>415</v>
      </c>
    </row>
    <row r="176" spans="1:4" s="112" customFormat="1" ht="25.5" x14ac:dyDescent="0.25">
      <c r="A176" s="110"/>
      <c r="B176" s="113"/>
      <c r="C176" s="111" t="s">
        <v>417</v>
      </c>
      <c r="D176" s="108" t="s">
        <v>418</v>
      </c>
    </row>
    <row r="177" spans="1:4" s="112" customFormat="1" ht="25.5" x14ac:dyDescent="0.25">
      <c r="A177" s="110">
        <v>48</v>
      </c>
      <c r="B177" s="113">
        <v>42566</v>
      </c>
      <c r="C177" s="111" t="s">
        <v>420</v>
      </c>
      <c r="D177" s="108" t="s">
        <v>419</v>
      </c>
    </row>
    <row r="178" spans="1:4" s="112" customFormat="1" x14ac:dyDescent="0.25">
      <c r="A178" s="110"/>
      <c r="B178" s="113"/>
      <c r="C178" s="111" t="s">
        <v>421</v>
      </c>
      <c r="D178" s="108" t="s">
        <v>422</v>
      </c>
    </row>
    <row r="179" spans="1:4" s="112" customFormat="1" x14ac:dyDescent="0.25">
      <c r="A179" s="110">
        <v>49</v>
      </c>
      <c r="B179" s="113">
        <v>42571</v>
      </c>
      <c r="C179" s="111" t="s">
        <v>423</v>
      </c>
      <c r="D179" s="108" t="s">
        <v>424</v>
      </c>
    </row>
    <row r="180" spans="1:4" s="112" customFormat="1" x14ac:dyDescent="0.25">
      <c r="A180" s="110"/>
      <c r="B180" s="113"/>
      <c r="C180" s="111" t="s">
        <v>425</v>
      </c>
      <c r="D180" s="108" t="s">
        <v>426</v>
      </c>
    </row>
    <row r="181" spans="1:4" s="112" customFormat="1" x14ac:dyDescent="0.25">
      <c r="A181" s="110"/>
      <c r="B181" s="113"/>
      <c r="C181" s="111" t="s">
        <v>427</v>
      </c>
      <c r="D181" s="108" t="s">
        <v>428</v>
      </c>
    </row>
    <row r="182" spans="1:4" s="112" customFormat="1" x14ac:dyDescent="0.25">
      <c r="A182" s="110">
        <v>50</v>
      </c>
      <c r="B182" s="113">
        <v>42580</v>
      </c>
      <c r="C182" s="111" t="s">
        <v>429</v>
      </c>
      <c r="D182" s="108" t="s">
        <v>430</v>
      </c>
    </row>
    <row r="183" spans="1:4" s="112" customFormat="1" x14ac:dyDescent="0.25">
      <c r="A183" s="110">
        <v>51</v>
      </c>
      <c r="B183" s="113">
        <v>42585</v>
      </c>
      <c r="C183" s="111" t="s">
        <v>431</v>
      </c>
      <c r="D183" s="108" t="s">
        <v>432</v>
      </c>
    </row>
    <row r="184" spans="1:4" s="112" customFormat="1" x14ac:dyDescent="0.25">
      <c r="A184" s="110"/>
      <c r="B184" s="113"/>
      <c r="C184" s="111" t="s">
        <v>433</v>
      </c>
      <c r="D184" s="108" t="s">
        <v>434</v>
      </c>
    </row>
    <row r="185" spans="1:4" s="112" customFormat="1" x14ac:dyDescent="0.25">
      <c r="A185" s="110"/>
      <c r="B185" s="113"/>
      <c r="C185" s="111" t="s">
        <v>435</v>
      </c>
      <c r="D185" s="108" t="s">
        <v>436</v>
      </c>
    </row>
    <row r="186" spans="1:4" s="112" customFormat="1" x14ac:dyDescent="0.25">
      <c r="A186" s="110"/>
      <c r="B186" s="113"/>
      <c r="C186" s="111" t="s">
        <v>437</v>
      </c>
      <c r="D186" s="108" t="s">
        <v>438</v>
      </c>
    </row>
    <row r="187" spans="1:4" s="112" customFormat="1" x14ac:dyDescent="0.25">
      <c r="A187" s="110"/>
      <c r="B187" s="113"/>
      <c r="C187" s="111" t="s">
        <v>439</v>
      </c>
      <c r="D187" s="108" t="s">
        <v>440</v>
      </c>
    </row>
    <row r="188" spans="1:4" s="112" customFormat="1" x14ac:dyDescent="0.25">
      <c r="A188" s="110"/>
      <c r="B188" s="113"/>
      <c r="C188" s="111" t="s">
        <v>441</v>
      </c>
      <c r="D188" s="108" t="s">
        <v>442</v>
      </c>
    </row>
    <row r="189" spans="1:4" s="112" customFormat="1" x14ac:dyDescent="0.25">
      <c r="A189" s="110"/>
      <c r="B189" s="113"/>
      <c r="C189" s="111" t="s">
        <v>443</v>
      </c>
      <c r="D189" s="108" t="s">
        <v>444</v>
      </c>
    </row>
    <row r="190" spans="1:4" s="112" customFormat="1" x14ac:dyDescent="0.25">
      <c r="A190" s="110"/>
      <c r="B190" s="113"/>
      <c r="C190" s="111" t="s">
        <v>445</v>
      </c>
      <c r="D190" s="108" t="s">
        <v>446</v>
      </c>
    </row>
    <row r="191" spans="1:4" s="112" customFormat="1" x14ac:dyDescent="0.25">
      <c r="A191" s="110"/>
      <c r="B191" s="113"/>
      <c r="C191" s="111" t="s">
        <v>447</v>
      </c>
      <c r="D191" s="108" t="s">
        <v>463</v>
      </c>
    </row>
    <row r="192" spans="1:4" s="112" customFormat="1" x14ac:dyDescent="0.25">
      <c r="A192" s="110"/>
      <c r="B192" s="113"/>
      <c r="C192" s="111" t="s">
        <v>448</v>
      </c>
      <c r="D192" s="108" t="s">
        <v>449</v>
      </c>
    </row>
    <row r="193" spans="1:4" s="112" customFormat="1" x14ac:dyDescent="0.25">
      <c r="A193" s="110"/>
      <c r="B193" s="113"/>
      <c r="C193" s="111" t="s">
        <v>450</v>
      </c>
      <c r="D193" s="108" t="s">
        <v>451</v>
      </c>
    </row>
    <row r="194" spans="1:4" s="112" customFormat="1" x14ac:dyDescent="0.25">
      <c r="A194" s="110"/>
      <c r="B194" s="113"/>
      <c r="C194" s="111" t="s">
        <v>452</v>
      </c>
      <c r="D194" s="108" t="s">
        <v>453</v>
      </c>
    </row>
    <row r="195" spans="1:4" s="112" customFormat="1" ht="16.5" customHeight="1" x14ac:dyDescent="0.25">
      <c r="A195" s="110"/>
      <c r="B195" s="113"/>
      <c r="C195" s="111" t="s">
        <v>454</v>
      </c>
      <c r="D195" s="108" t="s">
        <v>455</v>
      </c>
    </row>
    <row r="196" spans="1:4" s="112" customFormat="1" x14ac:dyDescent="0.25">
      <c r="A196" s="110"/>
      <c r="B196" s="113"/>
      <c r="C196" s="111" t="s">
        <v>456</v>
      </c>
      <c r="D196" s="108" t="s">
        <v>457</v>
      </c>
    </row>
    <row r="197" spans="1:4" s="112" customFormat="1" x14ac:dyDescent="0.25">
      <c r="A197" s="110"/>
      <c r="B197" s="113"/>
      <c r="C197" s="111" t="s">
        <v>458</v>
      </c>
      <c r="D197" s="108" t="s">
        <v>459</v>
      </c>
    </row>
    <row r="198" spans="1:4" s="112" customFormat="1" x14ac:dyDescent="0.25">
      <c r="A198" s="110"/>
      <c r="B198" s="113"/>
      <c r="C198" s="111" t="s">
        <v>460</v>
      </c>
      <c r="D198" s="108" t="s">
        <v>461</v>
      </c>
    </row>
    <row r="199" spans="1:4" s="112" customFormat="1" ht="15" customHeight="1" x14ac:dyDescent="0.25">
      <c r="A199" s="110">
        <v>52</v>
      </c>
      <c r="B199" s="113">
        <v>42592</v>
      </c>
      <c r="C199" s="111" t="s">
        <v>464</v>
      </c>
      <c r="D199" s="108" t="s">
        <v>465</v>
      </c>
    </row>
    <row r="200" spans="1:4" s="112" customFormat="1" x14ac:dyDescent="0.25">
      <c r="A200" s="110"/>
      <c r="B200" s="113"/>
      <c r="C200" s="111" t="s">
        <v>466</v>
      </c>
      <c r="D200" s="108" t="s">
        <v>467</v>
      </c>
    </row>
    <row r="201" spans="1:4" s="112" customFormat="1" x14ac:dyDescent="0.25">
      <c r="A201" s="110"/>
      <c r="B201" s="113"/>
      <c r="C201" s="111" t="s">
        <v>468</v>
      </c>
      <c r="D201" s="108" t="s">
        <v>469</v>
      </c>
    </row>
    <row r="202" spans="1:4" s="112" customFormat="1" x14ac:dyDescent="0.25">
      <c r="A202" s="110"/>
      <c r="B202" s="113"/>
      <c r="C202" s="111" t="s">
        <v>470</v>
      </c>
      <c r="D202" s="108" t="s">
        <v>471</v>
      </c>
    </row>
    <row r="203" spans="1:4" s="112" customFormat="1" x14ac:dyDescent="0.25">
      <c r="A203" s="110"/>
      <c r="B203" s="113"/>
      <c r="C203" s="111" t="s">
        <v>472</v>
      </c>
      <c r="D203" s="108" t="s">
        <v>473</v>
      </c>
    </row>
    <row r="204" spans="1:4" s="112" customFormat="1" x14ac:dyDescent="0.25">
      <c r="A204" s="110">
        <v>53</v>
      </c>
      <c r="B204" s="113">
        <v>42606</v>
      </c>
      <c r="C204" s="111" t="s">
        <v>474</v>
      </c>
      <c r="D204" s="108" t="s">
        <v>475</v>
      </c>
    </row>
    <row r="205" spans="1:4" s="112" customFormat="1" ht="21" customHeight="1" x14ac:dyDescent="0.25">
      <c r="A205" s="110"/>
      <c r="B205" s="113"/>
      <c r="C205" s="111" t="s">
        <v>476</v>
      </c>
      <c r="D205" s="108" t="s">
        <v>477</v>
      </c>
    </row>
    <row r="206" spans="1:4" s="112" customFormat="1" x14ac:dyDescent="0.25">
      <c r="A206" s="110"/>
      <c r="B206" s="113"/>
      <c r="C206" s="111" t="s">
        <v>479</v>
      </c>
      <c r="D206" s="108" t="s">
        <v>478</v>
      </c>
    </row>
    <row r="207" spans="1:4" s="112" customFormat="1" ht="12.75" customHeight="1" x14ac:dyDescent="0.25">
      <c r="A207" s="110"/>
      <c r="B207" s="113"/>
      <c r="C207" s="111" t="s">
        <v>480</v>
      </c>
      <c r="D207" s="108" t="s">
        <v>481</v>
      </c>
    </row>
    <row r="208" spans="1:4" s="112" customFormat="1" x14ac:dyDescent="0.25">
      <c r="A208" s="110"/>
      <c r="B208" s="113"/>
      <c r="C208" s="111" t="s">
        <v>482</v>
      </c>
      <c r="D208" s="108" t="s">
        <v>483</v>
      </c>
    </row>
    <row r="209" spans="1:4" s="112" customFormat="1" x14ac:dyDescent="0.25">
      <c r="A209" s="110"/>
      <c r="B209" s="113"/>
      <c r="C209" s="111" t="s">
        <v>484</v>
      </c>
      <c r="D209" s="108" t="s">
        <v>485</v>
      </c>
    </row>
    <row r="210" spans="1:4" s="112" customFormat="1" x14ac:dyDescent="0.25">
      <c r="A210" s="110"/>
      <c r="B210" s="113"/>
      <c r="C210" s="111" t="s">
        <v>486</v>
      </c>
      <c r="D210" s="108" t="s">
        <v>487</v>
      </c>
    </row>
    <row r="211" spans="1:4" s="112" customFormat="1" x14ac:dyDescent="0.25">
      <c r="A211" s="110"/>
      <c r="B211" s="113"/>
      <c r="C211" s="111" t="s">
        <v>488</v>
      </c>
      <c r="D211" s="108" t="s">
        <v>489</v>
      </c>
    </row>
    <row r="212" spans="1:4" s="112" customFormat="1" x14ac:dyDescent="0.25">
      <c r="A212" s="110"/>
      <c r="B212" s="113"/>
      <c r="C212" s="111" t="s">
        <v>490</v>
      </c>
      <c r="D212" s="108" t="s">
        <v>491</v>
      </c>
    </row>
    <row r="213" spans="1:4" s="112" customFormat="1" x14ac:dyDescent="0.25">
      <c r="A213" s="110"/>
      <c r="B213" s="113"/>
      <c r="C213" s="111" t="s">
        <v>493</v>
      </c>
      <c r="D213" s="108" t="s">
        <v>492</v>
      </c>
    </row>
    <row r="214" spans="1:4" s="112" customFormat="1" ht="15" customHeight="1" x14ac:dyDescent="0.25">
      <c r="A214" s="110">
        <v>54</v>
      </c>
      <c r="B214" s="113">
        <v>42606</v>
      </c>
      <c r="C214" s="111" t="s">
        <v>494</v>
      </c>
      <c r="D214" s="108" t="s">
        <v>495</v>
      </c>
    </row>
    <row r="215" spans="1:4" s="112" customFormat="1" x14ac:dyDescent="0.25">
      <c r="A215" s="110">
        <v>55</v>
      </c>
      <c r="B215" s="113">
        <v>42606</v>
      </c>
      <c r="C215" s="111" t="s">
        <v>496</v>
      </c>
      <c r="D215" s="108" t="s">
        <v>497</v>
      </c>
    </row>
    <row r="216" spans="1:4" s="112" customFormat="1" ht="12.75" customHeight="1" x14ac:dyDescent="0.25">
      <c r="A216" s="110">
        <v>56</v>
      </c>
      <c r="B216" s="113">
        <v>42613</v>
      </c>
      <c r="C216" s="111" t="s">
        <v>499</v>
      </c>
      <c r="D216" s="108" t="s">
        <v>498</v>
      </c>
    </row>
    <row r="217" spans="1:4" s="112" customFormat="1" x14ac:dyDescent="0.25">
      <c r="A217" s="110"/>
      <c r="B217" s="113"/>
      <c r="C217" s="111" t="s">
        <v>500</v>
      </c>
      <c r="D217" s="108" t="s">
        <v>859</v>
      </c>
    </row>
    <row r="218" spans="1:4" s="112" customFormat="1" x14ac:dyDescent="0.25">
      <c r="A218" s="110">
        <v>57</v>
      </c>
      <c r="B218" s="113">
        <v>42620</v>
      </c>
      <c r="C218" s="111" t="s">
        <v>501</v>
      </c>
      <c r="D218" s="108" t="s">
        <v>502</v>
      </c>
    </row>
    <row r="219" spans="1:4" s="112" customFormat="1" x14ac:dyDescent="0.25">
      <c r="A219" s="110"/>
      <c r="B219" s="113"/>
      <c r="C219" s="111" t="s">
        <v>503</v>
      </c>
      <c r="D219" s="108" t="s">
        <v>504</v>
      </c>
    </row>
    <row r="220" spans="1:4" s="112" customFormat="1" x14ac:dyDescent="0.25">
      <c r="A220" s="110"/>
      <c r="B220" s="113"/>
      <c r="C220" s="111" t="s">
        <v>505</v>
      </c>
      <c r="D220" s="108" t="s">
        <v>506</v>
      </c>
    </row>
    <row r="221" spans="1:4" s="112" customFormat="1" x14ac:dyDescent="0.25">
      <c r="A221" s="110"/>
      <c r="B221" s="113"/>
      <c r="C221" s="111" t="s">
        <v>507</v>
      </c>
      <c r="D221" s="108" t="s">
        <v>508</v>
      </c>
    </row>
    <row r="222" spans="1:4" s="112" customFormat="1" x14ac:dyDescent="0.25">
      <c r="A222" s="110"/>
      <c r="B222" s="113"/>
      <c r="C222" s="111" t="s">
        <v>509</v>
      </c>
      <c r="D222" s="108" t="s">
        <v>510</v>
      </c>
    </row>
    <row r="223" spans="1:4" s="112" customFormat="1" x14ac:dyDescent="0.25">
      <c r="A223" s="110"/>
      <c r="B223" s="113"/>
      <c r="C223" s="111" t="s">
        <v>511</v>
      </c>
      <c r="D223" s="108" t="s">
        <v>860</v>
      </c>
    </row>
    <row r="224" spans="1:4" s="112" customFormat="1" x14ac:dyDescent="0.25">
      <c r="A224" s="110"/>
      <c r="B224" s="113"/>
      <c r="C224" s="111" t="s">
        <v>512</v>
      </c>
      <c r="D224" s="108" t="s">
        <v>513</v>
      </c>
    </row>
    <row r="225" spans="1:4" s="112" customFormat="1" x14ac:dyDescent="0.25">
      <c r="A225" s="110"/>
      <c r="B225" s="113"/>
      <c r="C225" s="111" t="s">
        <v>514</v>
      </c>
      <c r="D225" s="108" t="s">
        <v>515</v>
      </c>
    </row>
    <row r="226" spans="1:4" s="112" customFormat="1" x14ac:dyDescent="0.25">
      <c r="A226" s="110">
        <v>58</v>
      </c>
      <c r="B226" s="113">
        <v>42620</v>
      </c>
      <c r="C226" s="111" t="s">
        <v>516</v>
      </c>
      <c r="D226" s="108" t="s">
        <v>517</v>
      </c>
    </row>
    <row r="227" spans="1:4" s="112" customFormat="1" x14ac:dyDescent="0.25">
      <c r="A227" s="110">
        <v>59</v>
      </c>
      <c r="B227" s="113">
        <v>42627</v>
      </c>
      <c r="C227" s="111" t="s">
        <v>543</v>
      </c>
      <c r="D227" s="108" t="s">
        <v>544</v>
      </c>
    </row>
    <row r="228" spans="1:4" s="112" customFormat="1" x14ac:dyDescent="0.25">
      <c r="A228" s="110"/>
      <c r="B228" s="113"/>
      <c r="C228" s="111" t="s">
        <v>545</v>
      </c>
      <c r="D228" s="108" t="s">
        <v>546</v>
      </c>
    </row>
    <row r="229" spans="1:4" s="112" customFormat="1" x14ac:dyDescent="0.25">
      <c r="A229" s="110"/>
      <c r="B229" s="113"/>
      <c r="C229" s="111" t="s">
        <v>547</v>
      </c>
      <c r="D229" s="108" t="s">
        <v>549</v>
      </c>
    </row>
    <row r="230" spans="1:4" s="112" customFormat="1" x14ac:dyDescent="0.25">
      <c r="A230" s="110"/>
      <c r="B230" s="113"/>
      <c r="C230" s="111" t="s">
        <v>548</v>
      </c>
      <c r="D230" s="108" t="s">
        <v>550</v>
      </c>
    </row>
    <row r="231" spans="1:4" s="112" customFormat="1" x14ac:dyDescent="0.25">
      <c r="A231" s="110"/>
      <c r="B231" s="113"/>
      <c r="C231" s="111" t="s">
        <v>551</v>
      </c>
      <c r="D231" s="108" t="s">
        <v>552</v>
      </c>
    </row>
    <row r="232" spans="1:4" s="112" customFormat="1" x14ac:dyDescent="0.25">
      <c r="A232" s="110"/>
      <c r="B232" s="113"/>
      <c r="C232" s="111" t="s">
        <v>553</v>
      </c>
      <c r="D232" s="108" t="s">
        <v>554</v>
      </c>
    </row>
    <row r="233" spans="1:4" s="112" customFormat="1" x14ac:dyDescent="0.25">
      <c r="A233" s="110"/>
      <c r="B233" s="113"/>
      <c r="C233" s="111" t="s">
        <v>555</v>
      </c>
      <c r="D233" s="108" t="s">
        <v>556</v>
      </c>
    </row>
    <row r="234" spans="1:4" s="112" customFormat="1" x14ac:dyDescent="0.25">
      <c r="A234" s="110"/>
      <c r="B234" s="113"/>
      <c r="C234" s="111" t="s">
        <v>557</v>
      </c>
      <c r="D234" s="108" t="s">
        <v>558</v>
      </c>
    </row>
    <row r="235" spans="1:4" s="112" customFormat="1" x14ac:dyDescent="0.25">
      <c r="A235" s="110"/>
      <c r="B235" s="113"/>
      <c r="C235" s="111" t="s">
        <v>559</v>
      </c>
      <c r="D235" s="108" t="s">
        <v>560</v>
      </c>
    </row>
    <row r="236" spans="1:4" s="112" customFormat="1" x14ac:dyDescent="0.25">
      <c r="A236" s="110"/>
      <c r="B236" s="113"/>
      <c r="C236" s="111" t="s">
        <v>561</v>
      </c>
      <c r="D236" s="108" t="s">
        <v>562</v>
      </c>
    </row>
    <row r="237" spans="1:4" s="112" customFormat="1" x14ac:dyDescent="0.25">
      <c r="A237" s="110">
        <v>60</v>
      </c>
      <c r="B237" s="113" t="s">
        <v>563</v>
      </c>
      <c r="C237" s="111" t="s">
        <v>564</v>
      </c>
      <c r="D237" s="108" t="s">
        <v>565</v>
      </c>
    </row>
    <row r="238" spans="1:4" s="112" customFormat="1" x14ac:dyDescent="0.25">
      <c r="A238" s="110">
        <v>61</v>
      </c>
      <c r="B238" s="113">
        <v>42634</v>
      </c>
      <c r="C238" s="111" t="s">
        <v>566</v>
      </c>
      <c r="D238" s="108" t="s">
        <v>567</v>
      </c>
    </row>
    <row r="239" spans="1:4" s="112" customFormat="1" x14ac:dyDescent="0.25">
      <c r="A239" s="110"/>
      <c r="B239" s="113"/>
      <c r="C239" s="111" t="s">
        <v>568</v>
      </c>
      <c r="D239" s="108" t="s">
        <v>569</v>
      </c>
    </row>
    <row r="240" spans="1:4" s="112" customFormat="1" ht="12.75" customHeight="1" x14ac:dyDescent="0.25">
      <c r="A240" s="110"/>
      <c r="B240" s="113"/>
      <c r="C240" s="111" t="s">
        <v>570</v>
      </c>
      <c r="D240" s="108" t="s">
        <v>571</v>
      </c>
    </row>
    <row r="241" spans="1:4" s="112" customFormat="1" ht="16.5" customHeight="1" x14ac:dyDescent="0.25">
      <c r="A241" s="110">
        <v>62</v>
      </c>
      <c r="B241" s="113">
        <v>42641</v>
      </c>
      <c r="C241" s="111" t="s">
        <v>572</v>
      </c>
      <c r="D241" s="108" t="s">
        <v>573</v>
      </c>
    </row>
    <row r="242" spans="1:4" s="112" customFormat="1" x14ac:dyDescent="0.25">
      <c r="A242" s="110"/>
      <c r="B242" s="113"/>
      <c r="C242" s="111" t="s">
        <v>575</v>
      </c>
      <c r="D242" s="108" t="s">
        <v>576</v>
      </c>
    </row>
    <row r="243" spans="1:4" s="112" customFormat="1" x14ac:dyDescent="0.25">
      <c r="A243" s="110"/>
      <c r="B243" s="113"/>
      <c r="C243" s="111" t="s">
        <v>574</v>
      </c>
      <c r="D243" s="108" t="s">
        <v>577</v>
      </c>
    </row>
    <row r="244" spans="1:4" s="112" customFormat="1" x14ac:dyDescent="0.25">
      <c r="A244" s="110"/>
      <c r="B244" s="113"/>
      <c r="C244" s="111" t="s">
        <v>578</v>
      </c>
      <c r="D244" s="108" t="s">
        <v>579</v>
      </c>
    </row>
    <row r="245" spans="1:4" s="112" customFormat="1" x14ac:dyDescent="0.25">
      <c r="A245" s="110"/>
      <c r="B245" s="113"/>
      <c r="C245" s="111" t="s">
        <v>580</v>
      </c>
      <c r="D245" s="108" t="s">
        <v>581</v>
      </c>
    </row>
    <row r="246" spans="1:4" s="112" customFormat="1" x14ac:dyDescent="0.25">
      <c r="A246" s="110"/>
      <c r="B246" s="113"/>
      <c r="C246" s="111" t="s">
        <v>582</v>
      </c>
      <c r="D246" s="108" t="s">
        <v>583</v>
      </c>
    </row>
    <row r="247" spans="1:4" s="112" customFormat="1" x14ac:dyDescent="0.25">
      <c r="A247" s="110"/>
      <c r="B247" s="113"/>
      <c r="C247" s="111" t="s">
        <v>584</v>
      </c>
      <c r="D247" s="108" t="s">
        <v>585</v>
      </c>
    </row>
    <row r="248" spans="1:4" s="112" customFormat="1" x14ac:dyDescent="0.25">
      <c r="A248" s="110"/>
      <c r="B248" s="113"/>
      <c r="C248" s="111" t="s">
        <v>586</v>
      </c>
      <c r="D248" s="108" t="s">
        <v>587</v>
      </c>
    </row>
    <row r="249" spans="1:4" s="112" customFormat="1" x14ac:dyDescent="0.25">
      <c r="A249" s="110"/>
      <c r="B249" s="113"/>
      <c r="C249" s="111" t="s">
        <v>588</v>
      </c>
      <c r="D249" s="108" t="s">
        <v>589</v>
      </c>
    </row>
    <row r="250" spans="1:4" s="112" customFormat="1" x14ac:dyDescent="0.25">
      <c r="A250" s="110">
        <v>63</v>
      </c>
      <c r="B250" s="113">
        <v>42641</v>
      </c>
      <c r="C250" s="111" t="s">
        <v>590</v>
      </c>
      <c r="D250" s="108" t="s">
        <v>592</v>
      </c>
    </row>
    <row r="251" spans="1:4" s="112" customFormat="1" x14ac:dyDescent="0.25">
      <c r="A251" s="110">
        <v>64</v>
      </c>
      <c r="B251" s="113">
        <v>42641</v>
      </c>
      <c r="C251" s="111" t="s">
        <v>591</v>
      </c>
      <c r="D251" s="108" t="s">
        <v>593</v>
      </c>
    </row>
    <row r="252" spans="1:4" s="112" customFormat="1" ht="25.5" x14ac:dyDescent="0.25">
      <c r="A252" s="110">
        <v>65</v>
      </c>
      <c r="B252" s="113">
        <v>42641</v>
      </c>
      <c r="C252" s="111" t="s">
        <v>594</v>
      </c>
      <c r="D252" s="108" t="s">
        <v>595</v>
      </c>
    </row>
    <row r="253" spans="1:4" s="112" customFormat="1" ht="12.75" customHeight="1" x14ac:dyDescent="0.25">
      <c r="A253" s="110">
        <v>66</v>
      </c>
      <c r="B253" s="113">
        <v>42648</v>
      </c>
      <c r="C253" s="111" t="s">
        <v>596</v>
      </c>
      <c r="D253" s="108" t="s">
        <v>597</v>
      </c>
    </row>
    <row r="254" spans="1:4" s="112" customFormat="1" x14ac:dyDescent="0.25">
      <c r="A254" s="110"/>
      <c r="B254" s="113"/>
      <c r="C254" s="111" t="s">
        <v>598</v>
      </c>
      <c r="D254" s="108" t="s">
        <v>599</v>
      </c>
    </row>
    <row r="255" spans="1:4" s="112" customFormat="1" x14ac:dyDescent="0.25">
      <c r="A255" s="110"/>
      <c r="B255" s="113"/>
      <c r="C255" s="111" t="s">
        <v>600</v>
      </c>
      <c r="D255" s="108" t="s">
        <v>855</v>
      </c>
    </row>
    <row r="256" spans="1:4" s="112" customFormat="1" x14ac:dyDescent="0.25">
      <c r="A256" s="110"/>
      <c r="B256" s="113"/>
      <c r="C256" s="111" t="s">
        <v>601</v>
      </c>
      <c r="D256" s="108" t="s">
        <v>602</v>
      </c>
    </row>
    <row r="257" spans="1:4" s="112" customFormat="1" x14ac:dyDescent="0.25">
      <c r="A257" s="110"/>
      <c r="B257" s="113"/>
      <c r="C257" s="111" t="s">
        <v>603</v>
      </c>
      <c r="D257" s="108" t="s">
        <v>604</v>
      </c>
    </row>
    <row r="258" spans="1:4" s="112" customFormat="1" x14ac:dyDescent="0.25">
      <c r="A258" s="110"/>
      <c r="B258" s="113"/>
      <c r="C258" s="111" t="s">
        <v>605</v>
      </c>
      <c r="D258" s="108" t="s">
        <v>606</v>
      </c>
    </row>
    <row r="259" spans="1:4" s="112" customFormat="1" x14ac:dyDescent="0.25">
      <c r="A259" s="110"/>
      <c r="B259" s="113"/>
      <c r="C259" s="111" t="s">
        <v>607</v>
      </c>
      <c r="D259" s="108" t="s">
        <v>455</v>
      </c>
    </row>
    <row r="260" spans="1:4" s="112" customFormat="1" x14ac:dyDescent="0.25">
      <c r="A260" s="110"/>
      <c r="B260" s="113"/>
      <c r="C260" s="111" t="s">
        <v>608</v>
      </c>
      <c r="D260" s="108" t="s">
        <v>609</v>
      </c>
    </row>
    <row r="261" spans="1:4" s="112" customFormat="1" x14ac:dyDescent="0.25">
      <c r="A261" s="110"/>
      <c r="B261" s="113"/>
      <c r="C261" s="111" t="s">
        <v>610</v>
      </c>
      <c r="D261" s="108" t="s">
        <v>611</v>
      </c>
    </row>
    <row r="262" spans="1:4" s="112" customFormat="1" x14ac:dyDescent="0.25">
      <c r="A262" s="110"/>
      <c r="B262" s="113"/>
      <c r="C262" s="111" t="s">
        <v>612</v>
      </c>
      <c r="D262" s="108" t="s">
        <v>613</v>
      </c>
    </row>
    <row r="263" spans="1:4" s="112" customFormat="1" x14ac:dyDescent="0.25">
      <c r="A263" s="110">
        <v>67</v>
      </c>
      <c r="B263" s="113">
        <v>42655</v>
      </c>
      <c r="C263" s="111" t="s">
        <v>614</v>
      </c>
      <c r="D263" s="108" t="s">
        <v>615</v>
      </c>
    </row>
    <row r="264" spans="1:4" s="112" customFormat="1" x14ac:dyDescent="0.25">
      <c r="A264" s="110"/>
      <c r="B264" s="113"/>
      <c r="C264" s="111" t="s">
        <v>616</v>
      </c>
      <c r="D264" s="108" t="s">
        <v>617</v>
      </c>
    </row>
    <row r="265" spans="1:4" s="112" customFormat="1" x14ac:dyDescent="0.25">
      <c r="A265" s="110"/>
      <c r="B265" s="113"/>
      <c r="C265" s="111" t="s">
        <v>618</v>
      </c>
      <c r="D265" s="108" t="s">
        <v>619</v>
      </c>
    </row>
    <row r="266" spans="1:4" s="112" customFormat="1" x14ac:dyDescent="0.25">
      <c r="A266" s="110"/>
      <c r="B266" s="113"/>
      <c r="C266" s="111" t="s">
        <v>620</v>
      </c>
      <c r="D266" s="108" t="s">
        <v>621</v>
      </c>
    </row>
    <row r="267" spans="1:4" s="112" customFormat="1" x14ac:dyDescent="0.25">
      <c r="A267" s="110"/>
      <c r="B267" s="113"/>
      <c r="C267" s="111" t="s">
        <v>622</v>
      </c>
      <c r="D267" s="108" t="s">
        <v>623</v>
      </c>
    </row>
    <row r="268" spans="1:4" s="112" customFormat="1" x14ac:dyDescent="0.25">
      <c r="A268" s="110"/>
      <c r="B268" s="113"/>
      <c r="C268" s="111" t="s">
        <v>624</v>
      </c>
      <c r="D268" s="108" t="s">
        <v>625</v>
      </c>
    </row>
    <row r="269" spans="1:4" s="112" customFormat="1" x14ac:dyDescent="0.25">
      <c r="A269" s="110"/>
      <c r="B269" s="113"/>
      <c r="C269" s="111" t="s">
        <v>626</v>
      </c>
      <c r="D269" s="108" t="s">
        <v>504</v>
      </c>
    </row>
    <row r="270" spans="1:4" s="112" customFormat="1" x14ac:dyDescent="0.25">
      <c r="A270" s="110"/>
      <c r="B270" s="113"/>
      <c r="C270" s="111" t="s">
        <v>627</v>
      </c>
      <c r="D270" s="108" t="s">
        <v>628</v>
      </c>
    </row>
    <row r="271" spans="1:4" s="112" customFormat="1" x14ac:dyDescent="0.25">
      <c r="A271" s="110">
        <v>68</v>
      </c>
      <c r="B271" s="113" t="s">
        <v>629</v>
      </c>
      <c r="C271" s="111" t="s">
        <v>630</v>
      </c>
      <c r="D271" s="108" t="s">
        <v>631</v>
      </c>
    </row>
    <row r="272" spans="1:4" s="112" customFormat="1" x14ac:dyDescent="0.25">
      <c r="A272" s="110">
        <v>69</v>
      </c>
      <c r="B272" s="113">
        <v>42663</v>
      </c>
      <c r="C272" s="111" t="s">
        <v>632</v>
      </c>
      <c r="D272" s="108" t="s">
        <v>633</v>
      </c>
    </row>
    <row r="273" spans="1:4" s="112" customFormat="1" x14ac:dyDescent="0.25">
      <c r="A273" s="110"/>
      <c r="B273" s="113"/>
      <c r="C273" s="111" t="s">
        <v>634</v>
      </c>
      <c r="D273" s="108" t="s">
        <v>635</v>
      </c>
    </row>
    <row r="274" spans="1:4" s="112" customFormat="1" x14ac:dyDescent="0.25">
      <c r="A274" s="110"/>
      <c r="B274" s="113"/>
      <c r="C274" s="111" t="s">
        <v>636</v>
      </c>
      <c r="D274" s="108" t="s">
        <v>637</v>
      </c>
    </row>
    <row r="275" spans="1:4" s="112" customFormat="1" x14ac:dyDescent="0.25">
      <c r="A275" s="110"/>
      <c r="B275" s="113"/>
      <c r="C275" s="111" t="s">
        <v>639</v>
      </c>
      <c r="D275" s="108" t="s">
        <v>638</v>
      </c>
    </row>
    <row r="276" spans="1:4" s="112" customFormat="1" x14ac:dyDescent="0.25">
      <c r="A276" s="110"/>
      <c r="B276" s="113"/>
      <c r="C276" s="111" t="s">
        <v>640</v>
      </c>
      <c r="D276" s="108" t="s">
        <v>641</v>
      </c>
    </row>
    <row r="277" spans="1:4" s="112" customFormat="1" x14ac:dyDescent="0.25">
      <c r="A277" s="110"/>
      <c r="B277" s="113"/>
      <c r="C277" s="111" t="s">
        <v>642</v>
      </c>
      <c r="D277" s="108" t="s">
        <v>643</v>
      </c>
    </row>
    <row r="278" spans="1:4" s="112" customFormat="1" x14ac:dyDescent="0.25">
      <c r="A278" s="110"/>
      <c r="B278" s="113"/>
      <c r="C278" s="111" t="s">
        <v>644</v>
      </c>
      <c r="D278" s="108" t="s">
        <v>645</v>
      </c>
    </row>
    <row r="279" spans="1:4" s="112" customFormat="1" x14ac:dyDescent="0.25">
      <c r="A279" s="110">
        <v>70</v>
      </c>
      <c r="B279" s="113">
        <v>42663</v>
      </c>
      <c r="C279" s="111" t="s">
        <v>646</v>
      </c>
      <c r="D279" s="108" t="s">
        <v>647</v>
      </c>
    </row>
    <row r="280" spans="1:4" s="112" customFormat="1" x14ac:dyDescent="0.25">
      <c r="A280" s="110">
        <v>71</v>
      </c>
      <c r="B280" s="113">
        <v>42669</v>
      </c>
      <c r="C280" s="111" t="s">
        <v>648</v>
      </c>
      <c r="D280" s="108" t="s">
        <v>649</v>
      </c>
    </row>
    <row r="281" spans="1:4" s="112" customFormat="1" x14ac:dyDescent="0.25">
      <c r="A281" s="110"/>
      <c r="B281" s="113"/>
      <c r="C281" s="111" t="s">
        <v>650</v>
      </c>
      <c r="D281" s="108" t="s">
        <v>651</v>
      </c>
    </row>
    <row r="282" spans="1:4" s="112" customFormat="1" x14ac:dyDescent="0.25">
      <c r="A282" s="110"/>
      <c r="B282" s="113"/>
      <c r="C282" s="111" t="s">
        <v>652</v>
      </c>
      <c r="D282" s="108" t="s">
        <v>653</v>
      </c>
    </row>
    <row r="283" spans="1:4" s="112" customFormat="1" x14ac:dyDescent="0.25">
      <c r="A283" s="110"/>
      <c r="B283" s="113"/>
      <c r="C283" s="111" t="s">
        <v>654</v>
      </c>
      <c r="D283" s="108" t="s">
        <v>655</v>
      </c>
    </row>
    <row r="284" spans="1:4" s="112" customFormat="1" x14ac:dyDescent="0.25">
      <c r="A284" s="110"/>
      <c r="B284" s="113"/>
      <c r="C284" s="111" t="s">
        <v>656</v>
      </c>
      <c r="D284" s="108" t="s">
        <v>657</v>
      </c>
    </row>
    <row r="285" spans="1:4" s="112" customFormat="1" x14ac:dyDescent="0.25">
      <c r="A285" s="110"/>
      <c r="B285" s="113"/>
      <c r="C285" s="111" t="s">
        <v>658</v>
      </c>
      <c r="D285" s="108" t="s">
        <v>659</v>
      </c>
    </row>
    <row r="286" spans="1:4" s="112" customFormat="1" x14ac:dyDescent="0.25">
      <c r="A286" s="110">
        <v>72</v>
      </c>
      <c r="B286" s="113">
        <v>42669</v>
      </c>
      <c r="C286" s="111" t="s">
        <v>660</v>
      </c>
      <c r="D286" s="108" t="s">
        <v>661</v>
      </c>
    </row>
    <row r="287" spans="1:4" s="112" customFormat="1" x14ac:dyDescent="0.25">
      <c r="A287" s="110">
        <v>73</v>
      </c>
      <c r="B287" s="113">
        <v>42676</v>
      </c>
      <c r="C287" s="111" t="s">
        <v>662</v>
      </c>
      <c r="D287" s="108" t="s">
        <v>663</v>
      </c>
    </row>
    <row r="288" spans="1:4" s="112" customFormat="1" x14ac:dyDescent="0.25">
      <c r="A288" s="110"/>
      <c r="B288" s="113"/>
      <c r="C288" s="111" t="s">
        <v>664</v>
      </c>
      <c r="D288" s="108" t="s">
        <v>665</v>
      </c>
    </row>
    <row r="289" spans="1:4" s="112" customFormat="1" x14ac:dyDescent="0.25">
      <c r="A289" s="110"/>
      <c r="B289" s="113"/>
      <c r="C289" s="111" t="s">
        <v>666</v>
      </c>
      <c r="D289" s="108" t="s">
        <v>667</v>
      </c>
    </row>
    <row r="290" spans="1:4" s="112" customFormat="1" x14ac:dyDescent="0.25">
      <c r="A290" s="110"/>
      <c r="B290" s="113"/>
      <c r="C290" s="111" t="s">
        <v>668</v>
      </c>
      <c r="D290" s="108" t="s">
        <v>669</v>
      </c>
    </row>
    <row r="291" spans="1:4" s="112" customFormat="1" x14ac:dyDescent="0.25">
      <c r="A291" s="110"/>
      <c r="B291" s="113"/>
      <c r="C291" s="111" t="s">
        <v>670</v>
      </c>
      <c r="D291" s="108" t="s">
        <v>671</v>
      </c>
    </row>
    <row r="292" spans="1:4" s="112" customFormat="1" x14ac:dyDescent="0.25">
      <c r="A292" s="110"/>
      <c r="B292" s="113"/>
      <c r="C292" s="111" t="s">
        <v>672</v>
      </c>
      <c r="D292" s="108" t="s">
        <v>673</v>
      </c>
    </row>
    <row r="293" spans="1:4" s="112" customFormat="1" x14ac:dyDescent="0.25">
      <c r="A293" s="110"/>
      <c r="B293" s="113"/>
      <c r="C293" s="111" t="s">
        <v>674</v>
      </c>
      <c r="D293" s="108" t="s">
        <v>675</v>
      </c>
    </row>
    <row r="294" spans="1:4" s="112" customFormat="1" x14ac:dyDescent="0.25">
      <c r="A294" s="110"/>
      <c r="B294" s="113"/>
      <c r="C294" s="111" t="s">
        <v>676</v>
      </c>
      <c r="D294" s="108" t="s">
        <v>677</v>
      </c>
    </row>
    <row r="295" spans="1:4" s="112" customFormat="1" ht="12.75" customHeight="1" x14ac:dyDescent="0.25">
      <c r="A295" s="110"/>
      <c r="B295" s="113"/>
      <c r="C295" s="111" t="s">
        <v>678</v>
      </c>
      <c r="D295" s="108" t="s">
        <v>679</v>
      </c>
    </row>
    <row r="296" spans="1:4" s="112" customFormat="1" x14ac:dyDescent="0.25">
      <c r="A296" s="110"/>
      <c r="B296" s="113"/>
      <c r="C296" s="111" t="s">
        <v>680</v>
      </c>
      <c r="D296" s="108" t="s">
        <v>681</v>
      </c>
    </row>
    <row r="297" spans="1:4" s="112" customFormat="1" x14ac:dyDescent="0.25">
      <c r="A297" s="110">
        <v>74</v>
      </c>
      <c r="B297" s="113">
        <v>42676</v>
      </c>
      <c r="C297" s="111" t="s">
        <v>682</v>
      </c>
      <c r="D297" s="108" t="s">
        <v>683</v>
      </c>
    </row>
    <row r="298" spans="1:4" s="112" customFormat="1" x14ac:dyDescent="0.25">
      <c r="A298" s="110">
        <v>75</v>
      </c>
      <c r="B298" s="113">
        <v>42690</v>
      </c>
      <c r="C298" s="111" t="s">
        <v>684</v>
      </c>
      <c r="D298" s="108" t="s">
        <v>685</v>
      </c>
    </row>
    <row r="299" spans="1:4" s="112" customFormat="1" x14ac:dyDescent="0.25">
      <c r="A299" s="110"/>
      <c r="B299" s="113"/>
      <c r="C299" s="111" t="s">
        <v>686</v>
      </c>
      <c r="D299" s="108" t="s">
        <v>687</v>
      </c>
    </row>
    <row r="300" spans="1:4" s="112" customFormat="1" x14ac:dyDescent="0.25">
      <c r="A300" s="110"/>
      <c r="B300" s="113"/>
      <c r="C300" s="111" t="s">
        <v>688</v>
      </c>
      <c r="D300" s="108" t="s">
        <v>689</v>
      </c>
    </row>
    <row r="301" spans="1:4" s="112" customFormat="1" x14ac:dyDescent="0.25">
      <c r="A301" s="110"/>
      <c r="B301" s="113"/>
      <c r="C301" s="111" t="s">
        <v>690</v>
      </c>
      <c r="D301" s="108" t="s">
        <v>858</v>
      </c>
    </row>
    <row r="302" spans="1:4" s="112" customFormat="1" x14ac:dyDescent="0.25">
      <c r="A302" s="110"/>
      <c r="B302" s="113"/>
      <c r="C302" s="111" t="s">
        <v>691</v>
      </c>
      <c r="D302" s="108" t="s">
        <v>692</v>
      </c>
    </row>
    <row r="303" spans="1:4" s="112" customFormat="1" x14ac:dyDescent="0.25">
      <c r="A303" s="110"/>
      <c r="B303" s="113"/>
      <c r="C303" s="111" t="s">
        <v>693</v>
      </c>
      <c r="D303" s="108" t="s">
        <v>694</v>
      </c>
    </row>
    <row r="304" spans="1:4" s="112" customFormat="1" ht="13.5" customHeight="1" x14ac:dyDescent="0.25">
      <c r="A304" s="110"/>
      <c r="B304" s="113"/>
      <c r="C304" s="111" t="s">
        <v>695</v>
      </c>
      <c r="D304" s="108" t="s">
        <v>696</v>
      </c>
    </row>
    <row r="305" spans="1:4" s="112" customFormat="1" ht="12.75" customHeight="1" x14ac:dyDescent="0.25">
      <c r="A305" s="110"/>
      <c r="B305" s="113"/>
      <c r="C305" s="111" t="s">
        <v>697</v>
      </c>
      <c r="D305" s="108" t="s">
        <v>698</v>
      </c>
    </row>
    <row r="306" spans="1:4" s="112" customFormat="1" x14ac:dyDescent="0.25">
      <c r="A306" s="110"/>
      <c r="B306" s="113"/>
      <c r="C306" s="111" t="s">
        <v>699</v>
      </c>
      <c r="D306" s="108" t="s">
        <v>700</v>
      </c>
    </row>
    <row r="307" spans="1:4" s="112" customFormat="1" x14ac:dyDescent="0.25">
      <c r="A307" s="110">
        <v>76</v>
      </c>
      <c r="B307" s="113">
        <v>42697</v>
      </c>
      <c r="C307" s="111" t="s">
        <v>701</v>
      </c>
      <c r="D307" s="108" t="s">
        <v>702</v>
      </c>
    </row>
    <row r="308" spans="1:4" s="112" customFormat="1" x14ac:dyDescent="0.25">
      <c r="A308" s="110"/>
      <c r="B308" s="113"/>
      <c r="C308" s="111" t="s">
        <v>703</v>
      </c>
      <c r="D308" s="108" t="s">
        <v>704</v>
      </c>
    </row>
    <row r="309" spans="1:4" s="112" customFormat="1" x14ac:dyDescent="0.25">
      <c r="A309" s="110"/>
      <c r="B309" s="113"/>
      <c r="C309" s="111" t="s">
        <v>705</v>
      </c>
      <c r="D309" s="108" t="s">
        <v>706</v>
      </c>
    </row>
    <row r="310" spans="1:4" s="112" customFormat="1" x14ac:dyDescent="0.25">
      <c r="A310" s="110"/>
      <c r="B310" s="113"/>
      <c r="C310" s="111" t="s">
        <v>707</v>
      </c>
      <c r="D310" s="108" t="s">
        <v>862</v>
      </c>
    </row>
    <row r="311" spans="1:4" s="112" customFormat="1" x14ac:dyDescent="0.25">
      <c r="A311" s="110"/>
      <c r="B311" s="113"/>
      <c r="C311" s="111" t="s">
        <v>708</v>
      </c>
      <c r="D311" s="108" t="s">
        <v>709</v>
      </c>
    </row>
    <row r="312" spans="1:4" s="112" customFormat="1" x14ac:dyDescent="0.25">
      <c r="A312" s="110"/>
      <c r="B312" s="113"/>
      <c r="C312" s="111" t="s">
        <v>710</v>
      </c>
      <c r="D312" s="108" t="s">
        <v>711</v>
      </c>
    </row>
    <row r="313" spans="1:4" s="112" customFormat="1" x14ac:dyDescent="0.25">
      <c r="A313" s="110"/>
      <c r="B313" s="113"/>
      <c r="C313" s="111" t="s">
        <v>712</v>
      </c>
      <c r="D313" s="108" t="s">
        <v>713</v>
      </c>
    </row>
    <row r="314" spans="1:4" s="112" customFormat="1" x14ac:dyDescent="0.25">
      <c r="A314" s="110">
        <v>77</v>
      </c>
      <c r="B314" s="113">
        <v>42697</v>
      </c>
      <c r="C314" s="111" t="s">
        <v>714</v>
      </c>
      <c r="D314" s="108" t="s">
        <v>715</v>
      </c>
    </row>
    <row r="315" spans="1:4" s="112" customFormat="1" x14ac:dyDescent="0.25">
      <c r="A315" s="110">
        <v>78</v>
      </c>
      <c r="B315" s="113">
        <v>42711</v>
      </c>
      <c r="C315" s="111" t="s">
        <v>765</v>
      </c>
      <c r="D315" s="108" t="s">
        <v>766</v>
      </c>
    </row>
    <row r="316" spans="1:4" s="112" customFormat="1" x14ac:dyDescent="0.25">
      <c r="A316" s="110"/>
      <c r="B316" s="113"/>
      <c r="C316" s="111" t="s">
        <v>767</v>
      </c>
      <c r="D316" s="108" t="s">
        <v>768</v>
      </c>
    </row>
    <row r="317" spans="1:4" s="112" customFormat="1" x14ac:dyDescent="0.25">
      <c r="A317" s="110"/>
      <c r="B317" s="113"/>
      <c r="C317" s="111" t="s">
        <v>769</v>
      </c>
      <c r="D317" s="108" t="s">
        <v>770</v>
      </c>
    </row>
    <row r="318" spans="1:4" s="112" customFormat="1" x14ac:dyDescent="0.25">
      <c r="A318" s="110"/>
      <c r="B318" s="113"/>
      <c r="C318" s="111" t="s">
        <v>771</v>
      </c>
      <c r="D318" s="108" t="s">
        <v>772</v>
      </c>
    </row>
    <row r="319" spans="1:4" s="112" customFormat="1" x14ac:dyDescent="0.25">
      <c r="A319" s="110"/>
      <c r="B319" s="113"/>
      <c r="C319" s="111" t="s">
        <v>773</v>
      </c>
      <c r="D319" s="108" t="s">
        <v>774</v>
      </c>
    </row>
    <row r="320" spans="1:4" s="112" customFormat="1" x14ac:dyDescent="0.25">
      <c r="A320" s="110"/>
      <c r="B320" s="113"/>
      <c r="C320" s="111" t="s">
        <v>775</v>
      </c>
      <c r="D320" s="108" t="s">
        <v>776</v>
      </c>
    </row>
    <row r="321" spans="1:4" s="112" customFormat="1" x14ac:dyDescent="0.25">
      <c r="A321" s="110"/>
      <c r="B321" s="113"/>
      <c r="C321" s="111" t="s">
        <v>777</v>
      </c>
      <c r="D321" s="108" t="s">
        <v>778</v>
      </c>
    </row>
    <row r="322" spans="1:4" s="112" customFormat="1" x14ac:dyDescent="0.25">
      <c r="A322" s="110"/>
      <c r="B322" s="113"/>
      <c r="C322" s="111" t="s">
        <v>779</v>
      </c>
      <c r="D322" s="108" t="s">
        <v>780</v>
      </c>
    </row>
    <row r="323" spans="1:4" s="112" customFormat="1" x14ac:dyDescent="0.25">
      <c r="A323" s="110"/>
      <c r="B323" s="113"/>
      <c r="C323" s="111" t="s">
        <v>781</v>
      </c>
      <c r="D323" s="108" t="s">
        <v>782</v>
      </c>
    </row>
    <row r="324" spans="1:4" s="112" customFormat="1" x14ac:dyDescent="0.25">
      <c r="A324" s="110"/>
      <c r="B324" s="113"/>
      <c r="C324" s="111" t="s">
        <v>783</v>
      </c>
      <c r="D324" s="108" t="s">
        <v>784</v>
      </c>
    </row>
    <row r="325" spans="1:4" s="112" customFormat="1" x14ac:dyDescent="0.25">
      <c r="A325" s="110"/>
      <c r="B325" s="113"/>
      <c r="C325" s="111" t="s">
        <v>785</v>
      </c>
      <c r="D325" s="108" t="s">
        <v>786</v>
      </c>
    </row>
    <row r="326" spans="1:4" s="112" customFormat="1" x14ac:dyDescent="0.25">
      <c r="A326" s="110"/>
      <c r="B326" s="113"/>
      <c r="C326" s="111" t="s">
        <v>787</v>
      </c>
      <c r="D326" s="108" t="s">
        <v>788</v>
      </c>
    </row>
    <row r="327" spans="1:4" s="112" customFormat="1" x14ac:dyDescent="0.25">
      <c r="A327" s="110"/>
      <c r="B327" s="113"/>
      <c r="C327" s="111" t="s">
        <v>789</v>
      </c>
      <c r="D327" s="108" t="s">
        <v>790</v>
      </c>
    </row>
    <row r="328" spans="1:4" s="112" customFormat="1" x14ac:dyDescent="0.25">
      <c r="A328" s="110"/>
      <c r="B328" s="113"/>
      <c r="C328" s="111" t="s">
        <v>791</v>
      </c>
      <c r="D328" s="108" t="s">
        <v>857</v>
      </c>
    </row>
    <row r="329" spans="1:4" s="112" customFormat="1" x14ac:dyDescent="0.25">
      <c r="A329" s="110">
        <v>79</v>
      </c>
      <c r="B329" s="113">
        <v>42711</v>
      </c>
      <c r="C329" s="111" t="s">
        <v>792</v>
      </c>
      <c r="D329" s="108" t="s">
        <v>793</v>
      </c>
    </row>
    <row r="330" spans="1:4" s="112" customFormat="1" x14ac:dyDescent="0.25">
      <c r="A330" s="110">
        <v>80</v>
      </c>
      <c r="B330" s="113">
        <v>42711</v>
      </c>
      <c r="C330" s="111" t="s">
        <v>221</v>
      </c>
      <c r="D330" s="108" t="s">
        <v>794</v>
      </c>
    </row>
    <row r="331" spans="1:4" s="112" customFormat="1" x14ac:dyDescent="0.25">
      <c r="A331" s="110">
        <v>81</v>
      </c>
      <c r="B331" s="113">
        <v>42718</v>
      </c>
      <c r="C331" s="111" t="s">
        <v>795</v>
      </c>
      <c r="D331" s="108" t="s">
        <v>796</v>
      </c>
    </row>
    <row r="332" spans="1:4" s="112" customFormat="1" ht="12.75" customHeight="1" x14ac:dyDescent="0.25">
      <c r="A332" s="110"/>
      <c r="B332" s="113"/>
      <c r="C332" s="111" t="s">
        <v>797</v>
      </c>
      <c r="D332" s="108" t="s">
        <v>798</v>
      </c>
    </row>
    <row r="333" spans="1:4" s="112" customFormat="1" ht="12.75" customHeight="1" x14ac:dyDescent="0.25">
      <c r="A333" s="110"/>
      <c r="B333" s="113"/>
      <c r="C333" s="111" t="s">
        <v>799</v>
      </c>
      <c r="D333" s="108" t="s">
        <v>800</v>
      </c>
    </row>
    <row r="334" spans="1:4" s="112" customFormat="1" x14ac:dyDescent="0.25">
      <c r="A334" s="110"/>
      <c r="B334" s="113"/>
      <c r="C334" s="111" t="s">
        <v>801</v>
      </c>
      <c r="D334" s="108" t="s">
        <v>802</v>
      </c>
    </row>
    <row r="335" spans="1:4" s="112" customFormat="1" x14ac:dyDescent="0.25">
      <c r="A335" s="110"/>
      <c r="B335" s="113"/>
      <c r="C335" s="111" t="s">
        <v>803</v>
      </c>
      <c r="D335" s="108" t="s">
        <v>804</v>
      </c>
    </row>
    <row r="336" spans="1:4" s="112" customFormat="1" x14ac:dyDescent="0.25">
      <c r="A336" s="110"/>
      <c r="B336" s="113"/>
      <c r="C336" s="111" t="s">
        <v>805</v>
      </c>
      <c r="D336" s="108" t="s">
        <v>808</v>
      </c>
    </row>
    <row r="337" spans="1:4" s="112" customFormat="1" x14ac:dyDescent="0.25">
      <c r="A337" s="110"/>
      <c r="B337" s="113"/>
      <c r="C337" s="111" t="s">
        <v>806</v>
      </c>
      <c r="D337" s="108" t="s">
        <v>807</v>
      </c>
    </row>
    <row r="338" spans="1:4" s="112" customFormat="1" x14ac:dyDescent="0.25">
      <c r="A338" s="110">
        <v>82</v>
      </c>
      <c r="B338" s="113">
        <v>42725</v>
      </c>
      <c r="C338" s="111" t="s">
        <v>809</v>
      </c>
      <c r="D338" s="108" t="s">
        <v>810</v>
      </c>
    </row>
    <row r="339" spans="1:4" s="112" customFormat="1" x14ac:dyDescent="0.25">
      <c r="A339" s="110"/>
      <c r="B339" s="113"/>
      <c r="C339" s="111" t="s">
        <v>811</v>
      </c>
      <c r="D339" s="108" t="s">
        <v>812</v>
      </c>
    </row>
    <row r="340" spans="1:4" s="112" customFormat="1" x14ac:dyDescent="0.25">
      <c r="A340" s="110"/>
      <c r="B340" s="113"/>
      <c r="C340" s="111" t="s">
        <v>813</v>
      </c>
      <c r="D340" s="108" t="s">
        <v>814</v>
      </c>
    </row>
    <row r="341" spans="1:4" s="112" customFormat="1" x14ac:dyDescent="0.25">
      <c r="A341" s="110"/>
      <c r="B341" s="113"/>
      <c r="C341" s="111" t="s">
        <v>815</v>
      </c>
      <c r="D341" s="108" t="s">
        <v>816</v>
      </c>
    </row>
    <row r="342" spans="1:4" s="112" customFormat="1" x14ac:dyDescent="0.25">
      <c r="A342" s="110"/>
      <c r="B342" s="113"/>
      <c r="C342" s="111" t="s">
        <v>817</v>
      </c>
      <c r="D342" s="108" t="s">
        <v>818</v>
      </c>
    </row>
    <row r="343" spans="1:4" s="112" customFormat="1" ht="15.75" customHeight="1" x14ac:dyDescent="0.25">
      <c r="A343" s="110"/>
      <c r="B343" s="113"/>
      <c r="C343" s="111" t="s">
        <v>819</v>
      </c>
      <c r="D343" s="108" t="s">
        <v>820</v>
      </c>
    </row>
    <row r="344" spans="1:4" s="112" customFormat="1" x14ac:dyDescent="0.25">
      <c r="A344" s="110"/>
      <c r="B344" s="113"/>
      <c r="C344" s="111" t="s">
        <v>821</v>
      </c>
      <c r="D344" s="108" t="s">
        <v>822</v>
      </c>
    </row>
    <row r="345" spans="1:4" s="112" customFormat="1" x14ac:dyDescent="0.25">
      <c r="A345" s="110"/>
      <c r="B345" s="113"/>
      <c r="C345" s="111" t="s">
        <v>823</v>
      </c>
      <c r="D345" s="108" t="s">
        <v>824</v>
      </c>
    </row>
    <row r="346" spans="1:4" s="112" customFormat="1" x14ac:dyDescent="0.25">
      <c r="A346" s="110"/>
      <c r="B346" s="113"/>
      <c r="C346" s="111" t="s">
        <v>825</v>
      </c>
      <c r="D346" s="108" t="s">
        <v>826</v>
      </c>
    </row>
    <row r="347" spans="1:4" s="112" customFormat="1" x14ac:dyDescent="0.25">
      <c r="A347" s="110"/>
      <c r="B347" s="113"/>
      <c r="C347" s="111" t="s">
        <v>827</v>
      </c>
      <c r="D347" s="108" t="s">
        <v>828</v>
      </c>
    </row>
    <row r="348" spans="1:4" s="112" customFormat="1" x14ac:dyDescent="0.25">
      <c r="A348" s="110"/>
      <c r="B348" s="113"/>
      <c r="C348" s="111" t="s">
        <v>829</v>
      </c>
      <c r="D348" s="108" t="s">
        <v>830</v>
      </c>
    </row>
    <row r="349" spans="1:4" s="112" customFormat="1" x14ac:dyDescent="0.25">
      <c r="A349" s="110"/>
      <c r="B349" s="113"/>
      <c r="C349" s="111" t="s">
        <v>831</v>
      </c>
      <c r="D349" s="108" t="s">
        <v>832</v>
      </c>
    </row>
    <row r="350" spans="1:4" s="112" customFormat="1" x14ac:dyDescent="0.25">
      <c r="A350" s="110"/>
      <c r="B350" s="113"/>
      <c r="C350" s="111" t="s">
        <v>833</v>
      </c>
      <c r="D350" s="108" t="s">
        <v>834</v>
      </c>
    </row>
    <row r="351" spans="1:4" s="112" customFormat="1" x14ac:dyDescent="0.25">
      <c r="A351" s="110">
        <v>83</v>
      </c>
      <c r="B351" s="113">
        <v>42734</v>
      </c>
      <c r="C351" s="111" t="s">
        <v>836</v>
      </c>
      <c r="D351" s="108" t="s">
        <v>837</v>
      </c>
    </row>
    <row r="352" spans="1:4" s="112" customFormat="1" x14ac:dyDescent="0.25">
      <c r="A352" s="110"/>
      <c r="B352" s="113"/>
      <c r="C352" s="111" t="s">
        <v>838</v>
      </c>
      <c r="D352" s="108" t="s">
        <v>839</v>
      </c>
    </row>
    <row r="353" spans="1:4" s="112" customFormat="1" x14ac:dyDescent="0.25">
      <c r="A353" s="110"/>
      <c r="B353" s="113"/>
      <c r="C353" s="111" t="s">
        <v>840</v>
      </c>
      <c r="D353" s="108" t="s">
        <v>841</v>
      </c>
    </row>
    <row r="354" spans="1:4" s="112" customFormat="1" x14ac:dyDescent="0.25">
      <c r="A354" s="110"/>
      <c r="B354" s="113"/>
      <c r="C354" s="111" t="s">
        <v>842</v>
      </c>
      <c r="D354" s="108" t="s">
        <v>843</v>
      </c>
    </row>
    <row r="355" spans="1:4" s="112" customFormat="1" x14ac:dyDescent="0.25">
      <c r="A355" s="110"/>
      <c r="B355" s="113"/>
      <c r="C355" s="111" t="s">
        <v>844</v>
      </c>
      <c r="D355" s="108" t="s">
        <v>845</v>
      </c>
    </row>
    <row r="356" spans="1:4" s="112" customFormat="1" x14ac:dyDescent="0.25">
      <c r="A356" s="110"/>
      <c r="B356" s="113"/>
      <c r="C356" s="111" t="s">
        <v>846</v>
      </c>
      <c r="D356" s="108" t="s">
        <v>139</v>
      </c>
    </row>
    <row r="357" spans="1:4" s="112" customFormat="1" x14ac:dyDescent="0.25">
      <c r="A357" s="110"/>
      <c r="B357" s="113"/>
      <c r="C357" s="111" t="s">
        <v>847</v>
      </c>
      <c r="D357" s="108" t="s">
        <v>848</v>
      </c>
    </row>
    <row r="358" spans="1:4" s="112" customFormat="1" x14ac:dyDescent="0.25">
      <c r="A358" s="110"/>
      <c r="B358" s="113"/>
      <c r="C358" s="111" t="s">
        <v>849</v>
      </c>
      <c r="D358" s="108" t="s">
        <v>850</v>
      </c>
    </row>
    <row r="359" spans="1:4" s="112" customFormat="1" x14ac:dyDescent="0.25">
      <c r="A359" s="110"/>
      <c r="B359" s="113"/>
      <c r="C359" s="111" t="s">
        <v>851</v>
      </c>
      <c r="D359" s="108" t="s">
        <v>852</v>
      </c>
    </row>
    <row r="360" spans="1:4" s="112" customFormat="1" x14ac:dyDescent="0.25">
      <c r="A360" s="110"/>
      <c r="B360" s="113"/>
      <c r="C360" s="111" t="s">
        <v>853</v>
      </c>
      <c r="D360" s="108" t="s">
        <v>854</v>
      </c>
    </row>
    <row r="361" spans="1:4" s="5" customFormat="1" x14ac:dyDescent="0.25">
      <c r="A361" s="7"/>
      <c r="B361" s="6"/>
      <c r="C361" s="25"/>
      <c r="D361" s="32"/>
    </row>
    <row r="362" spans="1:4" s="5" customFormat="1" x14ac:dyDescent="0.25">
      <c r="A362" s="7"/>
      <c r="B362" s="6"/>
      <c r="C362" s="25"/>
      <c r="D362" s="32"/>
    </row>
    <row r="363" spans="1:4" s="5" customFormat="1" x14ac:dyDescent="0.25">
      <c r="A363" s="7"/>
      <c r="B363" s="6"/>
      <c r="C363" s="25"/>
      <c r="D363" s="32"/>
    </row>
    <row r="364" spans="1:4" s="5" customFormat="1" x14ac:dyDescent="0.25">
      <c r="A364" s="7"/>
      <c r="B364" s="6"/>
      <c r="C364" s="25"/>
      <c r="D364" s="32"/>
    </row>
    <row r="365" spans="1:4" s="5" customFormat="1" x14ac:dyDescent="0.25">
      <c r="A365" s="7"/>
      <c r="B365" s="6"/>
      <c r="C365" s="25"/>
      <c r="D365" s="32"/>
    </row>
    <row r="366" spans="1:4" s="5" customFormat="1" x14ac:dyDescent="0.25">
      <c r="A366" s="7"/>
      <c r="B366" s="6"/>
      <c r="C366" s="25"/>
      <c r="D366" s="32"/>
    </row>
    <row r="367" spans="1:4" s="5" customFormat="1" x14ac:dyDescent="0.25">
      <c r="A367" s="7"/>
      <c r="B367" s="6"/>
      <c r="C367" s="25"/>
      <c r="D367" s="32"/>
    </row>
  </sheetData>
  <mergeCells count="1">
    <mergeCell ref="E119:F11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F14"/>
  <sheetViews>
    <sheetView workbookViewId="0">
      <selection activeCell="D13" sqref="D13"/>
    </sheetView>
  </sheetViews>
  <sheetFormatPr defaultRowHeight="12.75" x14ac:dyDescent="0.2"/>
  <sheetData>
    <row r="10" spans="4:6" x14ac:dyDescent="0.2">
      <c r="E10" s="81">
        <v>0.22</v>
      </c>
    </row>
    <row r="11" spans="4:6" x14ac:dyDescent="0.2">
      <c r="D11">
        <v>136.65</v>
      </c>
      <c r="E11" s="82">
        <f>D11*E10</f>
        <v>30.063000000000002</v>
      </c>
      <c r="F11" s="82">
        <f>SUM(D11:E11)</f>
        <v>166.71300000000002</v>
      </c>
    </row>
    <row r="12" spans="4:6" x14ac:dyDescent="0.2">
      <c r="D12">
        <v>32.83</v>
      </c>
      <c r="E12" s="82">
        <f>D12*E10</f>
        <v>7.2225999999999999</v>
      </c>
      <c r="F12" s="82">
        <f>SUM(D12:E12)</f>
        <v>40.052599999999998</v>
      </c>
    </row>
    <row r="13" spans="4:6" x14ac:dyDescent="0.2">
      <c r="D13" s="82">
        <f>SUM(D11:D12)</f>
        <v>169.48000000000002</v>
      </c>
      <c r="E13" s="82">
        <f t="shared" ref="E13:F13" si="0">SUM(E11:E12)</f>
        <v>37.285600000000002</v>
      </c>
      <c r="F13" s="82">
        <f t="shared" si="0"/>
        <v>206.76560000000001</v>
      </c>
    </row>
    <row r="14" spans="4:6" x14ac:dyDescent="0.2">
      <c r="D14" s="82"/>
      <c r="E14" s="82"/>
      <c r="F14" s="8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Q30"/>
  <sheetViews>
    <sheetView workbookViewId="0">
      <selection activeCell="L29" sqref="L29"/>
    </sheetView>
  </sheetViews>
  <sheetFormatPr defaultRowHeight="15" x14ac:dyDescent="0.3"/>
  <cols>
    <col min="1" max="1" width="9.140625" style="12"/>
    <col min="2" max="2" width="13.5703125" style="12" customWidth="1"/>
    <col min="3" max="3" width="12.5703125" style="46" customWidth="1"/>
    <col min="4" max="4" width="25" style="12" customWidth="1"/>
    <col min="5" max="5" width="10.85546875" style="12" customWidth="1"/>
    <col min="6" max="6" width="13.28515625" style="12" customWidth="1"/>
    <col min="7" max="7" width="9.140625" style="46"/>
    <col min="8" max="9" width="9.140625" style="12"/>
    <col min="10" max="10" width="11.85546875" style="60" bestFit="1" customWidth="1"/>
    <col min="11" max="11" width="9.140625" style="46"/>
    <col min="12" max="12" width="13.5703125" style="12" customWidth="1"/>
    <col min="13" max="13" width="9.7109375" style="46" bestFit="1" customWidth="1"/>
    <col min="14" max="15" width="9.140625" style="12"/>
    <col min="16" max="16" width="11.5703125" style="12" bestFit="1" customWidth="1"/>
    <col min="17" max="17" width="9.140625" style="46"/>
    <col min="18" max="16384" width="9.140625" style="12"/>
  </cols>
  <sheetData>
    <row r="7" spans="2:16" x14ac:dyDescent="0.3">
      <c r="B7" s="69" t="s">
        <v>716</v>
      </c>
      <c r="C7" s="70"/>
      <c r="D7" s="69"/>
      <c r="F7" s="49" t="s">
        <v>736</v>
      </c>
      <c r="G7" s="62"/>
      <c r="H7" s="61"/>
      <c r="I7" s="61"/>
      <c r="J7" s="63"/>
      <c r="L7" s="67" t="s">
        <v>750</v>
      </c>
      <c r="M7" s="66"/>
      <c r="N7" s="65"/>
      <c r="O7" s="65"/>
      <c r="P7" s="65"/>
    </row>
    <row r="8" spans="2:16" x14ac:dyDescent="0.3">
      <c r="B8" s="69"/>
      <c r="C8" s="70"/>
      <c r="D8" s="69"/>
      <c r="F8" s="61"/>
      <c r="G8" s="62"/>
      <c r="H8" s="61"/>
      <c r="I8" s="61"/>
      <c r="J8" s="63"/>
      <c r="L8" s="65"/>
      <c r="M8" s="66"/>
      <c r="N8" s="65"/>
      <c r="O8" s="65"/>
      <c r="P8" s="65"/>
    </row>
    <row r="9" spans="2:16" x14ac:dyDescent="0.3">
      <c r="B9" s="71" t="s">
        <v>717</v>
      </c>
      <c r="C9" s="72">
        <v>64.790000000000006</v>
      </c>
      <c r="D9" s="71" t="s">
        <v>718</v>
      </c>
      <c r="F9" s="49" t="s">
        <v>737</v>
      </c>
      <c r="G9" s="47">
        <v>92.3</v>
      </c>
      <c r="H9" s="49" t="s">
        <v>738</v>
      </c>
      <c r="I9" s="49"/>
      <c r="J9" s="64">
        <v>42498</v>
      </c>
      <c r="L9" s="67" t="s">
        <v>751</v>
      </c>
      <c r="M9" s="74">
        <v>244</v>
      </c>
      <c r="N9" s="100" t="s">
        <v>747</v>
      </c>
      <c r="O9" s="100"/>
      <c r="P9" s="100"/>
    </row>
    <row r="10" spans="2:16" x14ac:dyDescent="0.3">
      <c r="B10" s="71" t="s">
        <v>717</v>
      </c>
      <c r="C10" s="72">
        <v>289.52</v>
      </c>
      <c r="D10" s="71" t="s">
        <v>719</v>
      </c>
      <c r="F10" s="49" t="s">
        <v>737</v>
      </c>
      <c r="G10" s="47">
        <v>76.5</v>
      </c>
      <c r="H10" s="49" t="s">
        <v>739</v>
      </c>
      <c r="I10" s="49"/>
      <c r="J10" s="64">
        <v>42516</v>
      </c>
      <c r="L10" s="67" t="s">
        <v>751</v>
      </c>
      <c r="M10" s="74">
        <v>317.2</v>
      </c>
      <c r="N10" s="100" t="s">
        <v>747</v>
      </c>
      <c r="O10" s="100"/>
      <c r="P10" s="100"/>
    </row>
    <row r="11" spans="2:16" x14ac:dyDescent="0.3">
      <c r="B11" s="71" t="s">
        <v>720</v>
      </c>
      <c r="C11" s="72">
        <v>1450.5</v>
      </c>
      <c r="D11" s="71" t="s">
        <v>721</v>
      </c>
      <c r="F11" s="49" t="s">
        <v>740</v>
      </c>
      <c r="G11" s="47">
        <v>23.04</v>
      </c>
      <c r="H11" s="49" t="s">
        <v>741</v>
      </c>
      <c r="I11" s="49"/>
      <c r="J11" s="64">
        <v>42514</v>
      </c>
      <c r="L11" s="67" t="s">
        <v>752</v>
      </c>
      <c r="M11" s="74">
        <v>50</v>
      </c>
      <c r="N11" s="100" t="s">
        <v>755</v>
      </c>
      <c r="O11" s="100"/>
      <c r="P11" s="100"/>
    </row>
    <row r="12" spans="2:16" x14ac:dyDescent="0.3">
      <c r="B12" s="71" t="s">
        <v>722</v>
      </c>
      <c r="C12" s="72">
        <v>259.89999999999998</v>
      </c>
      <c r="D12" s="71"/>
      <c r="F12" s="49" t="s">
        <v>742</v>
      </c>
      <c r="G12" s="47">
        <v>94.96</v>
      </c>
      <c r="H12" s="49" t="s">
        <v>743</v>
      </c>
      <c r="I12" s="49"/>
      <c r="J12" s="64">
        <v>42559</v>
      </c>
      <c r="L12" s="67" t="s">
        <v>752</v>
      </c>
      <c r="M12" s="74">
        <v>158</v>
      </c>
      <c r="N12" s="67" t="s">
        <v>756</v>
      </c>
      <c r="O12" s="67"/>
      <c r="P12" s="67"/>
    </row>
    <row r="13" spans="2:16" x14ac:dyDescent="0.3">
      <c r="B13" s="71" t="s">
        <v>722</v>
      </c>
      <c r="C13" s="72">
        <v>3.97</v>
      </c>
      <c r="D13" s="71"/>
      <c r="F13" s="49" t="s">
        <v>744</v>
      </c>
      <c r="G13" s="47">
        <v>42.82</v>
      </c>
      <c r="H13" s="49" t="s">
        <v>745</v>
      </c>
      <c r="I13" s="49"/>
      <c r="J13" s="64" t="s">
        <v>729</v>
      </c>
      <c r="L13" s="75" t="s">
        <v>751</v>
      </c>
      <c r="M13" s="76">
        <v>244</v>
      </c>
      <c r="N13" s="100" t="s">
        <v>747</v>
      </c>
      <c r="O13" s="100"/>
      <c r="P13" s="100"/>
    </row>
    <row r="14" spans="2:16" x14ac:dyDescent="0.3">
      <c r="B14" s="71" t="s">
        <v>722</v>
      </c>
      <c r="C14" s="72">
        <v>37.82</v>
      </c>
      <c r="D14" s="71"/>
      <c r="F14" s="49" t="s">
        <v>727</v>
      </c>
      <c r="G14" s="47">
        <v>268</v>
      </c>
      <c r="H14" s="49" t="s">
        <v>728</v>
      </c>
      <c r="I14" s="61"/>
      <c r="J14" s="63"/>
      <c r="L14" s="65"/>
      <c r="M14" s="73"/>
      <c r="N14" s="65"/>
      <c r="O14" s="65"/>
      <c r="P14" s="65"/>
    </row>
    <row r="15" spans="2:16" x14ac:dyDescent="0.3">
      <c r="B15" s="71" t="s">
        <v>723</v>
      </c>
      <c r="C15" s="72">
        <v>204.81</v>
      </c>
      <c r="D15" s="71" t="s">
        <v>724</v>
      </c>
      <c r="F15" s="61"/>
      <c r="G15" s="80"/>
      <c r="H15" s="61"/>
      <c r="I15" s="61"/>
      <c r="J15" s="63"/>
      <c r="L15" s="65"/>
      <c r="M15" s="68">
        <f>SUM(M9:M14)</f>
        <v>1013.2</v>
      </c>
      <c r="N15" s="65"/>
      <c r="O15" s="65"/>
      <c r="P15" s="65"/>
    </row>
    <row r="16" spans="2:16" x14ac:dyDescent="0.3">
      <c r="B16" s="71" t="s">
        <v>725</v>
      </c>
      <c r="C16" s="72">
        <v>100</v>
      </c>
      <c r="D16" s="71" t="s">
        <v>726</v>
      </c>
      <c r="F16" s="61"/>
      <c r="G16" s="47">
        <f>SUM(G9:G15)</f>
        <v>597.62</v>
      </c>
      <c r="H16" s="61"/>
      <c r="I16" s="61"/>
      <c r="J16" s="63"/>
    </row>
    <row r="17" spans="2:8" x14ac:dyDescent="0.3">
      <c r="B17" s="71" t="s">
        <v>730</v>
      </c>
      <c r="C17" s="72">
        <v>311.06</v>
      </c>
      <c r="D17" s="71" t="s">
        <v>731</v>
      </c>
    </row>
    <row r="18" spans="2:8" x14ac:dyDescent="0.3">
      <c r="B18" s="71" t="s">
        <v>732</v>
      </c>
      <c r="C18" s="72">
        <v>91.05</v>
      </c>
      <c r="D18" s="71" t="s">
        <v>733</v>
      </c>
      <c r="F18" s="15" t="s">
        <v>754</v>
      </c>
      <c r="G18" s="48"/>
      <c r="H18" s="15"/>
    </row>
    <row r="19" spans="2:8" x14ac:dyDescent="0.3">
      <c r="B19" s="71" t="s">
        <v>734</v>
      </c>
      <c r="C19" s="72">
        <v>922.5</v>
      </c>
      <c r="D19" s="71" t="s">
        <v>735</v>
      </c>
      <c r="F19" s="15" t="s">
        <v>752</v>
      </c>
      <c r="G19" s="48">
        <v>115</v>
      </c>
      <c r="H19" s="15" t="s">
        <v>753</v>
      </c>
    </row>
    <row r="20" spans="2:8" x14ac:dyDescent="0.3">
      <c r="B20" s="71" t="s">
        <v>746</v>
      </c>
      <c r="C20" s="72">
        <v>131.15</v>
      </c>
      <c r="D20" s="71" t="s">
        <v>747</v>
      </c>
    </row>
    <row r="21" spans="2:8" x14ac:dyDescent="0.3">
      <c r="B21" s="71" t="s">
        <v>748</v>
      </c>
      <c r="C21" s="72">
        <v>323.3</v>
      </c>
      <c r="D21" s="71" t="s">
        <v>749</v>
      </c>
    </row>
    <row r="22" spans="2:8" x14ac:dyDescent="0.3">
      <c r="B22" s="71" t="s">
        <v>762</v>
      </c>
      <c r="C22" s="72">
        <v>722.24</v>
      </c>
      <c r="D22" s="71" t="s">
        <v>763</v>
      </c>
    </row>
    <row r="23" spans="2:8" x14ac:dyDescent="0.3">
      <c r="B23" s="69"/>
      <c r="C23" s="70"/>
      <c r="D23" s="69"/>
    </row>
    <row r="24" spans="2:8" x14ac:dyDescent="0.3">
      <c r="B24" s="69"/>
      <c r="C24" s="72">
        <f>SUM(C9:C22)</f>
        <v>4912.6099999999997</v>
      </c>
      <c r="D24" s="69"/>
    </row>
    <row r="26" spans="2:8" x14ac:dyDescent="0.3">
      <c r="B26" s="77"/>
      <c r="C26" s="78" t="s">
        <v>759</v>
      </c>
      <c r="D26" s="77" t="s">
        <v>760</v>
      </c>
      <c r="E26" s="77" t="s">
        <v>761</v>
      </c>
      <c r="F26" s="78" t="s">
        <v>764</v>
      </c>
    </row>
    <row r="27" spans="2:8" x14ac:dyDescent="0.3">
      <c r="B27" s="77" t="s">
        <v>757</v>
      </c>
      <c r="C27" s="78">
        <v>500</v>
      </c>
      <c r="D27" s="79">
        <f>G16</f>
        <v>597.62</v>
      </c>
      <c r="E27" s="79">
        <f>C27-D27</f>
        <v>-97.62</v>
      </c>
      <c r="F27" s="78">
        <v>500</v>
      </c>
    </row>
    <row r="28" spans="2:8" x14ac:dyDescent="0.3">
      <c r="B28" s="77" t="s">
        <v>747</v>
      </c>
      <c r="C28" s="78">
        <v>1000</v>
      </c>
      <c r="D28" s="79">
        <f>M15</f>
        <v>1013.2</v>
      </c>
      <c r="E28" s="79">
        <f t="shared" ref="E28:E29" si="0">C28-D28</f>
        <v>-13.200000000000045</v>
      </c>
      <c r="F28" s="78">
        <v>1000</v>
      </c>
    </row>
    <row r="29" spans="2:8" x14ac:dyDescent="0.3">
      <c r="B29" s="77" t="s">
        <v>758</v>
      </c>
      <c r="C29" s="78">
        <v>3500</v>
      </c>
      <c r="D29" s="79">
        <f>C24</f>
        <v>4912.6099999999997</v>
      </c>
      <c r="E29" s="79">
        <f t="shared" si="0"/>
        <v>-1412.6099999999997</v>
      </c>
      <c r="F29" s="78">
        <v>3500</v>
      </c>
    </row>
    <row r="30" spans="2:8" x14ac:dyDescent="0.3">
      <c r="B30" s="77"/>
      <c r="C30" s="78">
        <f>SUM(C27:C29)</f>
        <v>5000</v>
      </c>
      <c r="D30" s="79">
        <f>SUM(D27:D29)</f>
        <v>6523.43</v>
      </c>
      <c r="E30" s="77"/>
      <c r="F30" s="78">
        <f>SUM(F27:F29)</f>
        <v>5000</v>
      </c>
    </row>
  </sheetData>
  <mergeCells count="4">
    <mergeCell ref="N9:P9"/>
    <mergeCell ref="N10:P10"/>
    <mergeCell ref="N11:P11"/>
    <mergeCell ref="N13:P1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3"/>
  <sheetViews>
    <sheetView workbookViewId="0">
      <selection activeCell="I18" sqref="I18"/>
    </sheetView>
  </sheetViews>
  <sheetFormatPr defaultRowHeight="15" x14ac:dyDescent="0.3"/>
  <cols>
    <col min="1" max="1" width="9.140625" style="12"/>
    <col min="2" max="2" width="13.140625" style="12" customWidth="1"/>
    <col min="3" max="3" width="12.85546875" style="12" customWidth="1"/>
    <col min="4" max="4" width="11.85546875" style="12" customWidth="1"/>
    <col min="5" max="5" width="11.140625" style="12" customWidth="1"/>
    <col min="6" max="6" width="12.85546875" style="36" customWidth="1"/>
    <col min="7" max="7" width="10.7109375" style="12" customWidth="1"/>
    <col min="8" max="8" width="10" style="12" bestFit="1" customWidth="1"/>
    <col min="9" max="9" width="11.42578125" style="12" bestFit="1" customWidth="1"/>
    <col min="10" max="16384" width="9.140625" style="12"/>
  </cols>
  <sheetData>
    <row r="4" spans="1:9" ht="15.75" thickBot="1" x14ac:dyDescent="0.35"/>
    <row r="5" spans="1:9" ht="33.75" thickBot="1" x14ac:dyDescent="0.65">
      <c r="B5" s="51">
        <v>2016</v>
      </c>
    </row>
    <row r="7" spans="1:9" x14ac:dyDescent="0.3">
      <c r="A7" s="20" t="s">
        <v>5</v>
      </c>
      <c r="E7" s="15" t="s">
        <v>524</v>
      </c>
      <c r="F7" s="17"/>
    </row>
    <row r="8" spans="1:9" x14ac:dyDescent="0.3">
      <c r="A8" s="15">
        <v>232</v>
      </c>
      <c r="B8" s="15" t="s">
        <v>518</v>
      </c>
      <c r="C8" s="47">
        <v>2581.5300000000002</v>
      </c>
      <c r="D8" s="47">
        <v>202.28</v>
      </c>
      <c r="E8" s="48">
        <f>SUM(C8:D8)</f>
        <v>2783.8100000000004</v>
      </c>
      <c r="F8" s="17">
        <v>232</v>
      </c>
      <c r="G8" s="15" t="s">
        <v>518</v>
      </c>
    </row>
    <row r="9" spans="1:9" x14ac:dyDescent="0.3">
      <c r="A9" s="15">
        <v>233</v>
      </c>
      <c r="B9" s="15" t="s">
        <v>519</v>
      </c>
      <c r="C9" s="47">
        <v>293.16000000000003</v>
      </c>
      <c r="D9" s="48"/>
      <c r="E9" s="48">
        <f t="shared" ref="E9:E12" si="0">SUM(C9:D9)</f>
        <v>293.16000000000003</v>
      </c>
      <c r="F9" s="17">
        <v>233</v>
      </c>
      <c r="G9" s="15" t="s">
        <v>519</v>
      </c>
    </row>
    <row r="10" spans="1:9" x14ac:dyDescent="0.3">
      <c r="A10" s="15">
        <v>234</v>
      </c>
      <c r="B10" s="15" t="s">
        <v>520</v>
      </c>
      <c r="C10" s="48">
        <v>9980.9699999999993</v>
      </c>
      <c r="D10" s="48"/>
      <c r="E10" s="48">
        <f t="shared" si="0"/>
        <v>9980.9699999999993</v>
      </c>
      <c r="F10" s="17">
        <v>234</v>
      </c>
      <c r="G10" s="15" t="s">
        <v>520</v>
      </c>
    </row>
    <row r="11" spans="1:9" x14ac:dyDescent="0.3">
      <c r="A11" s="15">
        <v>235</v>
      </c>
      <c r="B11" s="15" t="s">
        <v>521</v>
      </c>
      <c r="C11" s="48">
        <v>1478.02</v>
      </c>
      <c r="D11" s="48">
        <v>12013.79</v>
      </c>
      <c r="E11" s="48">
        <f t="shared" si="0"/>
        <v>13491.810000000001</v>
      </c>
      <c r="F11" s="17">
        <v>235</v>
      </c>
      <c r="G11" s="15" t="s">
        <v>521</v>
      </c>
    </row>
    <row r="12" spans="1:9" x14ac:dyDescent="0.3">
      <c r="A12" s="15">
        <v>236</v>
      </c>
      <c r="B12" s="15" t="s">
        <v>522</v>
      </c>
      <c r="C12" s="47">
        <v>286.85000000000002</v>
      </c>
      <c r="D12" s="48"/>
      <c r="E12" s="48">
        <f t="shared" si="0"/>
        <v>286.85000000000002</v>
      </c>
      <c r="F12" s="17">
        <v>236</v>
      </c>
      <c r="G12" s="15" t="s">
        <v>522</v>
      </c>
    </row>
    <row r="13" spans="1:9" x14ac:dyDescent="0.3">
      <c r="C13" s="46"/>
      <c r="D13" s="46"/>
      <c r="E13" s="46">
        <f>SUM(E8:E12)</f>
        <v>26836.6</v>
      </c>
      <c r="F13" s="50"/>
      <c r="G13" s="46"/>
    </row>
    <row r="14" spans="1:9" x14ac:dyDescent="0.3">
      <c r="C14" s="46"/>
      <c r="D14" s="46"/>
      <c r="E14" s="46"/>
      <c r="F14" s="50"/>
      <c r="G14" s="46"/>
    </row>
    <row r="15" spans="1:9" x14ac:dyDescent="0.3">
      <c r="B15" s="49" t="s">
        <v>523</v>
      </c>
      <c r="C15" s="47"/>
      <c r="D15" s="46"/>
      <c r="E15" s="46"/>
      <c r="F15" s="50"/>
      <c r="G15" s="46"/>
      <c r="I15" s="52">
        <f>E8+E9+E10+E11+C21</f>
        <v>32092.560000000001</v>
      </c>
    </row>
    <row r="16" spans="1:9" x14ac:dyDescent="0.3">
      <c r="C16" s="46"/>
      <c r="D16" s="46"/>
      <c r="E16" s="46"/>
      <c r="F16" s="50"/>
      <c r="G16" s="46"/>
      <c r="I16" s="52">
        <f>C12+C22</f>
        <v>1587.06</v>
      </c>
    </row>
    <row r="17" spans="1:9" x14ac:dyDescent="0.3">
      <c r="C17" s="46"/>
      <c r="D17" s="46"/>
      <c r="E17" s="46"/>
      <c r="F17" s="50"/>
      <c r="G17" s="46"/>
      <c r="I17" s="52">
        <f>SUM(I15:I16)</f>
        <v>33679.620000000003</v>
      </c>
    </row>
    <row r="18" spans="1:9" ht="15.75" thickBot="1" x14ac:dyDescent="0.35">
      <c r="F18" s="53">
        <f>E13+C23</f>
        <v>33679.619999999995</v>
      </c>
    </row>
    <row r="19" spans="1:9" ht="33.75" thickBot="1" x14ac:dyDescent="0.65">
      <c r="B19" s="51">
        <v>2015</v>
      </c>
    </row>
    <row r="20" spans="1:9" x14ac:dyDescent="0.3">
      <c r="H20" s="52"/>
    </row>
    <row r="21" spans="1:9" x14ac:dyDescent="0.3">
      <c r="A21" s="15" t="s">
        <v>525</v>
      </c>
      <c r="B21" s="15"/>
      <c r="C21" s="48">
        <v>5542.81</v>
      </c>
      <c r="D21" s="15" t="s">
        <v>527</v>
      </c>
    </row>
    <row r="22" spans="1:9" x14ac:dyDescent="0.3">
      <c r="A22" s="15" t="s">
        <v>526</v>
      </c>
      <c r="B22" s="15"/>
      <c r="C22" s="48">
        <v>1300.21</v>
      </c>
      <c r="D22" s="15" t="s">
        <v>528</v>
      </c>
      <c r="I22" s="52"/>
    </row>
    <row r="23" spans="1:9" x14ac:dyDescent="0.3">
      <c r="C23" s="52">
        <f>SUM(C21:C22)</f>
        <v>6843.02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H11" sqref="H11"/>
    </sheetView>
  </sheetViews>
  <sheetFormatPr defaultRowHeight="15" x14ac:dyDescent="0.3"/>
  <cols>
    <col min="1" max="2" width="9.140625" style="12"/>
    <col min="3" max="3" width="11.5703125" style="12" bestFit="1" customWidth="1"/>
    <col min="4" max="4" width="48.85546875" style="12" customWidth="1"/>
    <col min="5" max="5" width="16" style="12" customWidth="1"/>
    <col min="6" max="16384" width="9.140625" style="12"/>
  </cols>
  <sheetData>
    <row r="3" spans="1:5" ht="22.5" x14ac:dyDescent="0.45">
      <c r="A3" s="45" t="s">
        <v>64</v>
      </c>
      <c r="B3" s="45"/>
      <c r="C3" s="45"/>
      <c r="D3" s="45"/>
    </row>
    <row r="4" spans="1:5" ht="22.5" x14ac:dyDescent="0.45">
      <c r="A4" s="45" t="s">
        <v>67</v>
      </c>
      <c r="B4" s="45"/>
      <c r="C4" s="45"/>
      <c r="D4" s="45"/>
    </row>
    <row r="6" spans="1:5" x14ac:dyDescent="0.3">
      <c r="A6" s="12">
        <v>20101</v>
      </c>
      <c r="B6" s="12">
        <v>5342</v>
      </c>
      <c r="C6" s="44">
        <v>18910</v>
      </c>
      <c r="D6" s="12" t="s">
        <v>65</v>
      </c>
      <c r="E6" s="12" t="s">
        <v>66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5"/>
  <sheetViews>
    <sheetView topLeftCell="A7" workbookViewId="0">
      <selection activeCell="L29" sqref="L29"/>
    </sheetView>
  </sheetViews>
  <sheetFormatPr defaultRowHeight="15" x14ac:dyDescent="0.3"/>
  <cols>
    <col min="1" max="1" width="9.140625" style="36"/>
    <col min="2" max="2" width="10.7109375" style="22" customWidth="1"/>
    <col min="3" max="3" width="11.5703125" style="14" bestFit="1" customWidth="1"/>
    <col min="4" max="4" width="7.28515625" style="12" customWidth="1"/>
    <col min="5" max="5" width="14.85546875" style="12" customWidth="1"/>
    <col min="6" max="6" width="24.42578125" style="12" customWidth="1"/>
    <col min="7" max="7" width="14.7109375" style="13" customWidth="1"/>
    <col min="8" max="9" width="9.140625" style="12"/>
    <col min="10" max="10" width="6.85546875" style="12" customWidth="1"/>
    <col min="11" max="11" width="9.140625" style="12"/>
    <col min="12" max="12" width="12.85546875" style="12" bestFit="1" customWidth="1"/>
    <col min="13" max="13" width="12" style="12" customWidth="1"/>
    <col min="14" max="16384" width="9.140625" style="12"/>
  </cols>
  <sheetData>
    <row r="3" spans="1:13" x14ac:dyDescent="0.3">
      <c r="A3" s="17" t="s">
        <v>3</v>
      </c>
      <c r="B3" s="20" t="s">
        <v>4</v>
      </c>
      <c r="C3" s="16" t="s">
        <v>26</v>
      </c>
      <c r="D3" s="17" t="s">
        <v>5</v>
      </c>
      <c r="E3" s="15" t="s">
        <v>7</v>
      </c>
      <c r="F3" s="15" t="s">
        <v>6</v>
      </c>
      <c r="G3" s="18" t="s">
        <v>8</v>
      </c>
    </row>
    <row r="4" spans="1:13" x14ac:dyDescent="0.3">
      <c r="A4" s="35" t="s">
        <v>17</v>
      </c>
      <c r="B4" s="20">
        <v>2.1</v>
      </c>
      <c r="C4" s="16">
        <v>42018</v>
      </c>
      <c r="D4" s="15">
        <v>1</v>
      </c>
      <c r="E4" s="15" t="s">
        <v>20</v>
      </c>
      <c r="F4" s="15" t="s">
        <v>27</v>
      </c>
      <c r="G4" s="18">
        <v>4150</v>
      </c>
    </row>
    <row r="5" spans="1:13" x14ac:dyDescent="0.3">
      <c r="B5" s="20">
        <v>2.5</v>
      </c>
      <c r="C5" s="16">
        <v>42018</v>
      </c>
      <c r="D5" s="15">
        <v>5</v>
      </c>
      <c r="E5" s="15" t="s">
        <v>23</v>
      </c>
      <c r="F5" s="15" t="s">
        <v>31</v>
      </c>
      <c r="G5" s="18">
        <v>150.32</v>
      </c>
    </row>
    <row r="6" spans="1:13" x14ac:dyDescent="0.3">
      <c r="B6" s="20">
        <v>2.6</v>
      </c>
      <c r="C6" s="16">
        <v>42018</v>
      </c>
      <c r="D6" s="15">
        <v>6</v>
      </c>
      <c r="E6" s="15" t="s">
        <v>15</v>
      </c>
      <c r="F6" s="15" t="s">
        <v>32</v>
      </c>
      <c r="G6" s="18">
        <v>1721.81</v>
      </c>
    </row>
    <row r="7" spans="1:13" x14ac:dyDescent="0.3">
      <c r="B7" s="20">
        <v>2.7</v>
      </c>
      <c r="C7" s="16">
        <v>42018</v>
      </c>
      <c r="D7" s="15">
        <v>7</v>
      </c>
      <c r="E7" s="15" t="s">
        <v>22</v>
      </c>
      <c r="F7" s="15" t="s">
        <v>33</v>
      </c>
      <c r="G7" s="18">
        <v>500</v>
      </c>
    </row>
    <row r="8" spans="1:13" x14ac:dyDescent="0.3">
      <c r="B8" s="20">
        <v>2.9</v>
      </c>
      <c r="C8" s="16">
        <v>42018</v>
      </c>
      <c r="D8" s="15">
        <v>8</v>
      </c>
      <c r="E8" s="15" t="s">
        <v>21</v>
      </c>
      <c r="F8" s="15" t="s">
        <v>32</v>
      </c>
      <c r="G8" s="18">
        <v>1609.18</v>
      </c>
    </row>
    <row r="9" spans="1:13" x14ac:dyDescent="0.3">
      <c r="B9" s="20">
        <v>2.2999999999999998</v>
      </c>
      <c r="C9" s="16">
        <v>42018</v>
      </c>
      <c r="D9" s="15">
        <v>3</v>
      </c>
      <c r="E9" s="15" t="s">
        <v>24</v>
      </c>
      <c r="F9" s="15" t="s">
        <v>29</v>
      </c>
      <c r="G9" s="18">
        <v>117.12</v>
      </c>
    </row>
    <row r="10" spans="1:13" x14ac:dyDescent="0.3">
      <c r="B10" s="20">
        <v>2.1</v>
      </c>
      <c r="C10" s="16">
        <v>42018</v>
      </c>
      <c r="D10" s="15">
        <v>10</v>
      </c>
      <c r="E10" s="15" t="s">
        <v>14</v>
      </c>
      <c r="F10" s="15" t="s">
        <v>34</v>
      </c>
      <c r="G10" s="18">
        <v>1293.2</v>
      </c>
    </row>
    <row r="11" spans="1:13" x14ac:dyDescent="0.3">
      <c r="B11" s="20">
        <v>4.0999999999999996</v>
      </c>
      <c r="C11" s="16">
        <v>42025</v>
      </c>
      <c r="D11" s="15"/>
      <c r="E11" s="15" t="s">
        <v>36</v>
      </c>
      <c r="F11" s="15" t="s">
        <v>37</v>
      </c>
      <c r="G11" s="18">
        <v>44</v>
      </c>
    </row>
    <row r="12" spans="1:13" x14ac:dyDescent="0.3">
      <c r="B12" s="21" t="s">
        <v>39</v>
      </c>
      <c r="C12" s="16">
        <v>42025</v>
      </c>
      <c r="D12" s="15"/>
      <c r="E12" s="15" t="s">
        <v>40</v>
      </c>
      <c r="F12" s="15" t="s">
        <v>41</v>
      </c>
      <c r="G12" s="18">
        <v>283.04000000000002</v>
      </c>
    </row>
    <row r="13" spans="1:13" x14ac:dyDescent="0.3">
      <c r="B13" s="20">
        <v>4.5</v>
      </c>
      <c r="C13" s="16">
        <v>42025</v>
      </c>
      <c r="D13" s="15"/>
      <c r="E13" s="15" t="s">
        <v>42</v>
      </c>
      <c r="F13" s="15" t="s">
        <v>43</v>
      </c>
      <c r="G13" s="18">
        <v>110</v>
      </c>
      <c r="I13" s="12">
        <v>1</v>
      </c>
      <c r="J13" s="12" t="s">
        <v>63</v>
      </c>
      <c r="K13" s="12">
        <v>19000</v>
      </c>
    </row>
    <row r="14" spans="1:13" x14ac:dyDescent="0.3">
      <c r="B14" s="20">
        <v>6.2</v>
      </c>
      <c r="C14" s="16">
        <v>42032</v>
      </c>
      <c r="D14" s="15"/>
      <c r="E14" s="15" t="s">
        <v>47</v>
      </c>
      <c r="F14" s="15" t="s">
        <v>48</v>
      </c>
      <c r="G14" s="18">
        <v>3084.11</v>
      </c>
      <c r="I14" s="12">
        <v>2</v>
      </c>
      <c r="K14" s="12">
        <f>I14*K13</f>
        <v>38000</v>
      </c>
      <c r="L14" s="13">
        <f>G34</f>
        <v>28401.870000000003</v>
      </c>
      <c r="M14" s="13">
        <f>K14-L14</f>
        <v>9598.1299999999974</v>
      </c>
    </row>
    <row r="15" spans="1:13" x14ac:dyDescent="0.3">
      <c r="B15" s="20">
        <v>6.3</v>
      </c>
      <c r="C15" s="16">
        <v>42032</v>
      </c>
      <c r="D15" s="15"/>
      <c r="E15" s="15" t="s">
        <v>49</v>
      </c>
      <c r="F15" s="15" t="s">
        <v>50</v>
      </c>
      <c r="G15" s="18">
        <v>976</v>
      </c>
      <c r="I15" s="12">
        <v>3</v>
      </c>
      <c r="K15" s="12">
        <f>I15*K13</f>
        <v>57000</v>
      </c>
    </row>
    <row r="16" spans="1:13" x14ac:dyDescent="0.3">
      <c r="B16" s="20">
        <v>6.4</v>
      </c>
      <c r="C16" s="16">
        <v>42032</v>
      </c>
      <c r="D16" s="15"/>
      <c r="E16" s="15" t="s">
        <v>51</v>
      </c>
      <c r="F16" s="15" t="s">
        <v>52</v>
      </c>
      <c r="G16" s="18">
        <v>1830</v>
      </c>
    </row>
    <row r="17" spans="2:7" x14ac:dyDescent="0.3">
      <c r="B17" s="20">
        <v>6.5</v>
      </c>
      <c r="C17" s="16">
        <v>42032</v>
      </c>
      <c r="D17" s="15"/>
      <c r="E17" s="15" t="s">
        <v>44</v>
      </c>
      <c r="F17" s="15" t="s">
        <v>53</v>
      </c>
      <c r="G17" s="18">
        <v>428</v>
      </c>
    </row>
    <row r="18" spans="2:7" x14ac:dyDescent="0.3">
      <c r="B18" s="20">
        <v>6.9</v>
      </c>
      <c r="C18" s="16">
        <v>42032</v>
      </c>
      <c r="D18" s="15"/>
      <c r="E18" s="15" t="s">
        <v>45</v>
      </c>
      <c r="F18" s="15" t="s">
        <v>54</v>
      </c>
      <c r="G18" s="18">
        <v>203.7</v>
      </c>
    </row>
    <row r="19" spans="2:7" x14ac:dyDescent="0.3">
      <c r="B19" s="20">
        <v>7.1</v>
      </c>
      <c r="C19" s="16">
        <v>42039</v>
      </c>
      <c r="D19" s="15"/>
      <c r="E19" s="15" t="s">
        <v>55</v>
      </c>
      <c r="F19" s="15" t="s">
        <v>56</v>
      </c>
      <c r="G19" s="18">
        <v>10248</v>
      </c>
    </row>
    <row r="20" spans="2:7" x14ac:dyDescent="0.3">
      <c r="B20" s="20">
        <v>7.2</v>
      </c>
      <c r="C20" s="16">
        <v>42039</v>
      </c>
      <c r="D20" s="15"/>
      <c r="E20" s="15" t="s">
        <v>57</v>
      </c>
      <c r="F20" s="15" t="s">
        <v>58</v>
      </c>
      <c r="G20" s="18">
        <v>36.6</v>
      </c>
    </row>
    <row r="21" spans="2:7" x14ac:dyDescent="0.3">
      <c r="B21" s="20">
        <v>7.3</v>
      </c>
      <c r="C21" s="16">
        <v>42039</v>
      </c>
      <c r="D21" s="15"/>
      <c r="E21" s="15" t="s">
        <v>57</v>
      </c>
      <c r="F21" s="15" t="s">
        <v>59</v>
      </c>
      <c r="G21" s="18">
        <v>97.6</v>
      </c>
    </row>
    <row r="22" spans="2:7" x14ac:dyDescent="0.3">
      <c r="B22" s="20">
        <v>7.4</v>
      </c>
      <c r="C22" s="16">
        <v>42039</v>
      </c>
      <c r="D22" s="15"/>
      <c r="E22" s="15" t="s">
        <v>60</v>
      </c>
      <c r="F22" s="15" t="s">
        <v>61</v>
      </c>
      <c r="G22" s="18">
        <v>900.36</v>
      </c>
    </row>
    <row r="23" spans="2:7" x14ac:dyDescent="0.3">
      <c r="B23" s="20">
        <v>7.5</v>
      </c>
      <c r="C23" s="16">
        <v>42039</v>
      </c>
      <c r="D23" s="15"/>
      <c r="E23" s="15" t="s">
        <v>46</v>
      </c>
      <c r="F23" s="15" t="s">
        <v>62</v>
      </c>
      <c r="G23" s="18">
        <v>618.83000000000004</v>
      </c>
    </row>
    <row r="24" spans="2:7" x14ac:dyDescent="0.3">
      <c r="B24" s="20"/>
      <c r="C24" s="16"/>
      <c r="D24" s="15"/>
      <c r="E24" s="15"/>
      <c r="F24" s="15"/>
      <c r="G24" s="18"/>
    </row>
    <row r="25" spans="2:7" x14ac:dyDescent="0.3">
      <c r="B25" s="20"/>
      <c r="C25" s="16"/>
      <c r="D25" s="15"/>
      <c r="E25" s="15"/>
      <c r="F25" s="15"/>
      <c r="G25" s="18"/>
    </row>
    <row r="26" spans="2:7" x14ac:dyDescent="0.3">
      <c r="B26" s="20"/>
      <c r="C26" s="16"/>
      <c r="D26" s="15"/>
      <c r="E26" s="15"/>
      <c r="F26" s="15"/>
      <c r="G26" s="18"/>
    </row>
    <row r="27" spans="2:7" x14ac:dyDescent="0.3">
      <c r="B27" s="20"/>
      <c r="C27" s="16"/>
      <c r="D27" s="15"/>
      <c r="E27" s="15"/>
      <c r="F27" s="15"/>
      <c r="G27" s="18"/>
    </row>
    <row r="28" spans="2:7" x14ac:dyDescent="0.3">
      <c r="B28" s="20"/>
      <c r="C28" s="16"/>
      <c r="D28" s="15"/>
      <c r="E28" s="15"/>
      <c r="F28" s="15"/>
      <c r="G28" s="18"/>
    </row>
    <row r="29" spans="2:7" x14ac:dyDescent="0.3">
      <c r="B29" s="20"/>
      <c r="C29" s="16"/>
      <c r="D29" s="15"/>
      <c r="E29" s="15"/>
      <c r="F29" s="15"/>
      <c r="G29" s="18"/>
    </row>
    <row r="30" spans="2:7" x14ac:dyDescent="0.3">
      <c r="B30" s="20"/>
      <c r="C30" s="16"/>
      <c r="D30" s="15"/>
      <c r="E30" s="15"/>
      <c r="F30" s="15"/>
      <c r="G30" s="18"/>
    </row>
    <row r="31" spans="2:7" x14ac:dyDescent="0.3">
      <c r="B31" s="20"/>
      <c r="C31" s="16"/>
      <c r="D31" s="15"/>
      <c r="E31" s="15"/>
      <c r="F31" s="15"/>
      <c r="G31" s="18"/>
    </row>
    <row r="32" spans="2:7" x14ac:dyDescent="0.3">
      <c r="B32" s="20"/>
      <c r="C32" s="16"/>
      <c r="D32" s="15"/>
      <c r="E32" s="15"/>
      <c r="F32" s="15"/>
      <c r="G32" s="18"/>
    </row>
    <row r="33" spans="1:7" x14ac:dyDescent="0.3">
      <c r="B33" s="20"/>
      <c r="C33" s="16"/>
      <c r="D33" s="15"/>
      <c r="E33" s="15"/>
      <c r="F33" s="15"/>
      <c r="G33" s="18"/>
    </row>
    <row r="34" spans="1:7" ht="16.5" x14ac:dyDescent="0.35">
      <c r="F34" s="19" t="s">
        <v>13</v>
      </c>
      <c r="G34" s="23">
        <f>SUM(G4:G33)</f>
        <v>28401.870000000003</v>
      </c>
    </row>
    <row r="37" spans="1:7" x14ac:dyDescent="0.3">
      <c r="A37" s="17" t="s">
        <v>3</v>
      </c>
      <c r="B37" s="20" t="s">
        <v>4</v>
      </c>
      <c r="C37" s="16"/>
      <c r="D37" s="17" t="s">
        <v>5</v>
      </c>
      <c r="E37" s="15" t="s">
        <v>7</v>
      </c>
      <c r="F37" s="15" t="s">
        <v>6</v>
      </c>
      <c r="G37" s="18" t="s">
        <v>8</v>
      </c>
    </row>
    <row r="38" spans="1:7" x14ac:dyDescent="0.3">
      <c r="A38" s="35" t="s">
        <v>18</v>
      </c>
      <c r="B38" s="20">
        <v>2.4</v>
      </c>
      <c r="C38" s="16">
        <v>42018</v>
      </c>
      <c r="D38" s="15">
        <v>4</v>
      </c>
      <c r="E38" s="15" t="s">
        <v>16</v>
      </c>
      <c r="F38" s="15" t="s">
        <v>30</v>
      </c>
      <c r="G38" s="18">
        <v>378</v>
      </c>
    </row>
    <row r="39" spans="1:7" x14ac:dyDescent="0.3">
      <c r="A39" s="17"/>
      <c r="B39" s="20">
        <v>4.2</v>
      </c>
      <c r="C39" s="16">
        <v>42025</v>
      </c>
      <c r="D39" s="15"/>
      <c r="E39" s="15" t="s">
        <v>36</v>
      </c>
      <c r="F39" s="15" t="s">
        <v>38</v>
      </c>
      <c r="G39" s="18">
        <v>56.57</v>
      </c>
    </row>
    <row r="40" spans="1:7" x14ac:dyDescent="0.3">
      <c r="A40" s="17"/>
      <c r="B40" s="20"/>
      <c r="C40" s="16"/>
      <c r="D40" s="15"/>
      <c r="E40" s="15"/>
      <c r="F40" s="15"/>
      <c r="G40" s="18"/>
    </row>
    <row r="41" spans="1:7" ht="16.5" x14ac:dyDescent="0.35">
      <c r="A41" s="17"/>
      <c r="B41" s="20"/>
      <c r="C41" s="16"/>
      <c r="D41" s="15"/>
      <c r="E41" s="15"/>
      <c r="F41" s="15"/>
      <c r="G41" s="24">
        <f>SUM(G38:G40)</f>
        <v>434.57</v>
      </c>
    </row>
    <row r="44" spans="1:7" x14ac:dyDescent="0.3">
      <c r="A44" s="17" t="s">
        <v>3</v>
      </c>
      <c r="B44" s="20" t="s">
        <v>4</v>
      </c>
      <c r="C44" s="16"/>
      <c r="D44" s="17" t="s">
        <v>5</v>
      </c>
      <c r="E44" s="15" t="s">
        <v>7</v>
      </c>
      <c r="F44" s="15" t="s">
        <v>6</v>
      </c>
      <c r="G44" s="18" t="s">
        <v>8</v>
      </c>
    </row>
    <row r="45" spans="1:7" x14ac:dyDescent="0.3">
      <c r="A45" s="35" t="s">
        <v>19</v>
      </c>
      <c r="B45" s="20">
        <v>2.2000000000000002</v>
      </c>
      <c r="C45" s="16">
        <v>42018</v>
      </c>
      <c r="D45" s="15">
        <v>2</v>
      </c>
      <c r="E45" s="15" t="s">
        <v>24</v>
      </c>
      <c r="F45" s="15" t="s">
        <v>28</v>
      </c>
      <c r="G45" s="18">
        <v>627.86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7"/>
  <sheetViews>
    <sheetView workbookViewId="0">
      <selection activeCell="D29" sqref="D29"/>
    </sheetView>
  </sheetViews>
  <sheetFormatPr defaultRowHeight="15" x14ac:dyDescent="0.3"/>
  <cols>
    <col min="1" max="1" width="9.5703125" style="12" customWidth="1"/>
    <col min="2" max="2" width="11.85546875" style="12" bestFit="1" customWidth="1"/>
    <col min="3" max="3" width="11.42578125" style="27" bestFit="1" customWidth="1"/>
    <col min="4" max="4" width="36.85546875" style="12" customWidth="1"/>
    <col min="5" max="5" width="12.85546875" style="13" bestFit="1" customWidth="1"/>
    <col min="6" max="10" width="9.140625" style="12"/>
    <col min="11" max="11" width="12.5703125" style="12" bestFit="1" customWidth="1"/>
    <col min="12" max="16384" width="9.140625" style="12"/>
  </cols>
  <sheetData>
    <row r="4" spans="1:12" ht="16.5" x14ac:dyDescent="0.35">
      <c r="A4" s="29" t="s">
        <v>25</v>
      </c>
    </row>
    <row r="6" spans="1:12" x14ac:dyDescent="0.3">
      <c r="A6" s="15" t="s">
        <v>4</v>
      </c>
      <c r="B6" s="15" t="s">
        <v>9</v>
      </c>
      <c r="C6" s="28" t="s">
        <v>10</v>
      </c>
      <c r="D6" s="15" t="s">
        <v>11</v>
      </c>
      <c r="E6" s="18" t="s">
        <v>12</v>
      </c>
      <c r="F6" s="15" t="s">
        <v>5</v>
      </c>
      <c r="G6" s="15" t="s">
        <v>0</v>
      </c>
    </row>
    <row r="7" spans="1:12" x14ac:dyDescent="0.3">
      <c r="A7" s="15"/>
      <c r="B7" s="15"/>
      <c r="C7" s="28"/>
      <c r="D7" s="15" t="s">
        <v>80</v>
      </c>
      <c r="E7" s="18">
        <v>4239.7</v>
      </c>
      <c r="F7" s="15"/>
      <c r="G7" s="15"/>
    </row>
    <row r="8" spans="1:12" x14ac:dyDescent="0.3">
      <c r="A8" s="37">
        <v>38</v>
      </c>
      <c r="B8" s="38">
        <v>42172</v>
      </c>
      <c r="C8" s="39" t="s">
        <v>68</v>
      </c>
      <c r="D8" s="39" t="s">
        <v>69</v>
      </c>
      <c r="E8" s="40">
        <v>1000</v>
      </c>
      <c r="F8" s="37">
        <v>217</v>
      </c>
      <c r="G8" s="37">
        <v>588</v>
      </c>
    </row>
    <row r="9" spans="1:12" x14ac:dyDescent="0.3">
      <c r="A9" s="37" t="s">
        <v>70</v>
      </c>
      <c r="B9" s="38">
        <v>42193</v>
      </c>
      <c r="C9" s="39" t="s">
        <v>71</v>
      </c>
      <c r="D9" s="34" t="s">
        <v>72</v>
      </c>
      <c r="E9" s="40">
        <v>2900</v>
      </c>
      <c r="F9" s="37">
        <v>249</v>
      </c>
      <c r="G9" s="37"/>
    </row>
    <row r="10" spans="1:12" x14ac:dyDescent="0.3">
      <c r="A10" s="37" t="s">
        <v>73</v>
      </c>
      <c r="B10" s="38">
        <v>42193</v>
      </c>
      <c r="C10" s="39" t="s">
        <v>74</v>
      </c>
      <c r="D10" s="34" t="s">
        <v>75</v>
      </c>
      <c r="E10" s="40">
        <v>520</v>
      </c>
      <c r="F10" s="37">
        <v>248</v>
      </c>
      <c r="G10" s="37"/>
    </row>
    <row r="11" spans="1:12" x14ac:dyDescent="0.3">
      <c r="A11" s="37">
        <v>46</v>
      </c>
      <c r="B11" s="38">
        <v>42214</v>
      </c>
      <c r="C11" s="39" t="s">
        <v>76</v>
      </c>
      <c r="D11" s="39" t="s">
        <v>77</v>
      </c>
      <c r="E11" s="40">
        <v>300</v>
      </c>
      <c r="F11" s="37">
        <v>304</v>
      </c>
      <c r="G11" s="37"/>
      <c r="K11" s="13"/>
      <c r="L11" s="13"/>
    </row>
    <row r="12" spans="1:12" x14ac:dyDescent="0.3">
      <c r="A12" s="37">
        <v>47</v>
      </c>
      <c r="B12" s="38">
        <v>42214</v>
      </c>
      <c r="C12" s="39" t="s">
        <v>78</v>
      </c>
      <c r="D12" s="39" t="s">
        <v>79</v>
      </c>
      <c r="E12" s="40">
        <v>10000</v>
      </c>
      <c r="F12" s="37">
        <v>305</v>
      </c>
      <c r="G12" s="37"/>
    </row>
    <row r="13" spans="1:12" x14ac:dyDescent="0.3">
      <c r="A13" s="37">
        <v>53</v>
      </c>
      <c r="B13" s="38">
        <v>42235</v>
      </c>
      <c r="C13" s="39" t="s">
        <v>81</v>
      </c>
      <c r="D13" s="39" t="s">
        <v>82</v>
      </c>
      <c r="E13" s="40">
        <v>300</v>
      </c>
      <c r="F13" s="37">
        <v>343</v>
      </c>
      <c r="G13" s="37"/>
    </row>
    <row r="14" spans="1:12" x14ac:dyDescent="0.3">
      <c r="A14" s="41">
        <v>56</v>
      </c>
      <c r="B14" s="42">
        <v>42249</v>
      </c>
      <c r="C14" s="39" t="s">
        <v>83</v>
      </c>
      <c r="D14" s="41" t="s">
        <v>84</v>
      </c>
      <c r="E14" s="43">
        <v>1500</v>
      </c>
      <c r="F14" s="41">
        <v>345</v>
      </c>
      <c r="G14" s="41"/>
    </row>
    <row r="15" spans="1:12" x14ac:dyDescent="0.3">
      <c r="A15" s="41">
        <v>58</v>
      </c>
      <c r="B15" s="42">
        <v>42263</v>
      </c>
      <c r="C15" s="39" t="s">
        <v>78</v>
      </c>
      <c r="D15" s="41" t="s">
        <v>85</v>
      </c>
      <c r="E15" s="43">
        <v>400</v>
      </c>
      <c r="F15" s="41">
        <v>355</v>
      </c>
      <c r="G15" s="41"/>
    </row>
    <row r="16" spans="1:12" x14ac:dyDescent="0.3">
      <c r="A16" s="41"/>
      <c r="B16" s="42"/>
      <c r="C16" s="39"/>
      <c r="D16" s="41"/>
      <c r="E16" s="43"/>
      <c r="F16" s="41"/>
      <c r="G16" s="41"/>
    </row>
    <row r="17" spans="1:7" x14ac:dyDescent="0.3">
      <c r="A17" s="41"/>
      <c r="B17" s="42"/>
      <c r="C17" s="39"/>
      <c r="D17" s="41"/>
      <c r="E17" s="43"/>
      <c r="F17" s="41"/>
      <c r="G17" s="41"/>
    </row>
    <row r="18" spans="1:7" x14ac:dyDescent="0.3">
      <c r="A18" s="41"/>
      <c r="B18" s="42"/>
      <c r="C18" s="39"/>
      <c r="D18" s="41"/>
      <c r="E18" s="40"/>
      <c r="F18" s="37"/>
      <c r="G18" s="37"/>
    </row>
    <row r="19" spans="1:7" x14ac:dyDescent="0.3">
      <c r="A19" s="41"/>
      <c r="B19" s="42"/>
      <c r="C19" s="39"/>
      <c r="D19" s="41"/>
      <c r="E19" s="40"/>
      <c r="F19" s="37"/>
      <c r="G19" s="37"/>
    </row>
    <row r="20" spans="1:7" x14ac:dyDescent="0.3">
      <c r="A20" s="41"/>
      <c r="B20" s="42"/>
      <c r="C20" s="39"/>
      <c r="D20" s="41"/>
      <c r="E20" s="40"/>
      <c r="F20" s="37"/>
      <c r="G20" s="37"/>
    </row>
    <row r="21" spans="1:7" x14ac:dyDescent="0.3">
      <c r="A21" s="41"/>
      <c r="B21" s="42"/>
      <c r="C21" s="39"/>
      <c r="D21" s="41"/>
      <c r="E21" s="43"/>
      <c r="F21" s="41"/>
      <c r="G21" s="41"/>
    </row>
    <row r="22" spans="1:7" x14ac:dyDescent="0.3">
      <c r="A22" s="41"/>
      <c r="B22" s="41"/>
      <c r="C22" s="39"/>
      <c r="D22" s="41"/>
      <c r="E22" s="43"/>
      <c r="F22" s="41"/>
      <c r="G22" s="41"/>
    </row>
    <row r="23" spans="1:7" x14ac:dyDescent="0.3">
      <c r="A23" s="41"/>
      <c r="B23" s="41"/>
      <c r="C23" s="39"/>
      <c r="D23" s="41"/>
      <c r="E23" s="43"/>
      <c r="F23" s="41"/>
      <c r="G23" s="41"/>
    </row>
    <row r="24" spans="1:7" x14ac:dyDescent="0.3">
      <c r="A24" s="15"/>
      <c r="B24" s="15"/>
      <c r="C24" s="28"/>
      <c r="D24" s="15"/>
      <c r="E24" s="18"/>
      <c r="F24" s="15"/>
      <c r="G24" s="15"/>
    </row>
    <row r="27" spans="1:7" x14ac:dyDescent="0.3">
      <c r="E27" s="13">
        <f>SUM(E7:E26)</f>
        <v>21159.7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F24" sqref="F24"/>
    </sheetView>
  </sheetViews>
  <sheetFormatPr defaultColWidth="12.42578125" defaultRowHeight="15" x14ac:dyDescent="0.3"/>
  <cols>
    <col min="1" max="1" width="12.42578125" style="54"/>
    <col min="2" max="2" width="16.28515625" style="46" customWidth="1"/>
    <col min="3" max="3" width="9.140625" style="46" customWidth="1"/>
    <col min="4" max="4" width="2.85546875" style="46" customWidth="1"/>
    <col min="5" max="5" width="12.42578125" style="46"/>
    <col min="6" max="6" width="20.140625" style="46" customWidth="1"/>
    <col min="7" max="16384" width="12.42578125" style="46"/>
  </cols>
  <sheetData>
    <row r="3" spans="1:6" ht="16.5" x14ac:dyDescent="0.35">
      <c r="B3" s="59" t="s">
        <v>538</v>
      </c>
      <c r="E3" s="54"/>
      <c r="F3" s="59" t="s">
        <v>539</v>
      </c>
    </row>
    <row r="4" spans="1:6" x14ac:dyDescent="0.3">
      <c r="B4" s="55">
        <v>32092.560000000001</v>
      </c>
      <c r="E4" s="54"/>
      <c r="F4" s="55">
        <v>1587.06</v>
      </c>
    </row>
    <row r="5" spans="1:6" x14ac:dyDescent="0.3">
      <c r="A5" s="56" t="s">
        <v>529</v>
      </c>
      <c r="B5" s="48">
        <v>583.66</v>
      </c>
      <c r="E5" s="58" t="s">
        <v>540</v>
      </c>
      <c r="F5" s="48">
        <v>1381.18</v>
      </c>
    </row>
    <row r="6" spans="1:6" x14ac:dyDescent="0.3">
      <c r="A6" s="56" t="s">
        <v>530</v>
      </c>
      <c r="B6" s="48">
        <v>1089.02</v>
      </c>
      <c r="E6" s="58" t="s">
        <v>541</v>
      </c>
      <c r="F6" s="48">
        <v>205.88</v>
      </c>
    </row>
    <row r="7" spans="1:6" x14ac:dyDescent="0.3">
      <c r="A7" s="56" t="s">
        <v>531</v>
      </c>
      <c r="B7" s="48">
        <v>1517.17</v>
      </c>
      <c r="E7" s="58"/>
      <c r="F7" s="48"/>
    </row>
    <row r="8" spans="1:6" x14ac:dyDescent="0.3">
      <c r="A8" s="56" t="s">
        <v>532</v>
      </c>
      <c r="B8" s="48">
        <v>2783.31</v>
      </c>
      <c r="E8" s="58"/>
      <c r="F8" s="48"/>
    </row>
    <row r="9" spans="1:6" x14ac:dyDescent="0.3">
      <c r="A9" s="56" t="s">
        <v>533</v>
      </c>
      <c r="B9" s="48">
        <v>61.22</v>
      </c>
      <c r="C9" s="46" t="s">
        <v>534</v>
      </c>
      <c r="E9" s="58"/>
      <c r="F9" s="48"/>
    </row>
    <row r="10" spans="1:6" x14ac:dyDescent="0.3">
      <c r="A10" s="56" t="s">
        <v>535</v>
      </c>
      <c r="B10" s="48">
        <v>1287.2</v>
      </c>
      <c r="E10" s="56"/>
      <c r="F10" s="48"/>
    </row>
    <row r="11" spans="1:6" x14ac:dyDescent="0.3">
      <c r="A11" s="56" t="s">
        <v>536</v>
      </c>
      <c r="B11" s="48">
        <v>5494.83</v>
      </c>
      <c r="E11" s="56"/>
      <c r="F11" s="48"/>
    </row>
    <row r="12" spans="1:6" x14ac:dyDescent="0.3">
      <c r="A12" s="56" t="s">
        <v>537</v>
      </c>
      <c r="B12" s="48">
        <v>1012.02</v>
      </c>
      <c r="E12" s="56"/>
      <c r="F12" s="48"/>
    </row>
    <row r="13" spans="1:6" x14ac:dyDescent="0.3">
      <c r="A13" s="56" t="s">
        <v>157</v>
      </c>
      <c r="B13" s="48">
        <v>14161.42</v>
      </c>
      <c r="E13" s="56"/>
      <c r="F13" s="48"/>
    </row>
    <row r="14" spans="1:6" x14ac:dyDescent="0.3">
      <c r="A14" s="58" t="s">
        <v>542</v>
      </c>
      <c r="B14" s="48">
        <v>4102.71</v>
      </c>
      <c r="E14" s="57"/>
      <c r="F14" s="48"/>
    </row>
    <row r="15" spans="1:6" x14ac:dyDescent="0.3">
      <c r="E15" s="54"/>
    </row>
    <row r="16" spans="1:6" x14ac:dyDescent="0.3">
      <c r="E16" s="54"/>
    </row>
    <row r="17" spans="2:6" x14ac:dyDescent="0.3">
      <c r="E17" s="54"/>
    </row>
    <row r="18" spans="2:6" x14ac:dyDescent="0.3">
      <c r="B18" s="48">
        <f>SUM(B5:B16)</f>
        <v>32092.559999999998</v>
      </c>
      <c r="F18" s="48">
        <f>SUM(F5:F17)</f>
        <v>1587.06</v>
      </c>
    </row>
    <row r="19" spans="2:6" ht="15.75" thickBot="1" x14ac:dyDescent="0.35"/>
    <row r="20" spans="2:6" ht="21.75" thickBot="1" x14ac:dyDescent="0.45">
      <c r="C20" s="101">
        <f>B18+F18</f>
        <v>33679.619999999995</v>
      </c>
      <c r="D20" s="102"/>
      <c r="E20" s="103"/>
    </row>
  </sheetData>
  <mergeCells count="1">
    <mergeCell ref="C20:E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39"/>
  <sheetViews>
    <sheetView topLeftCell="A13" workbookViewId="0">
      <selection activeCell="Q24" sqref="Q24"/>
    </sheetView>
  </sheetViews>
  <sheetFormatPr defaultRowHeight="15" x14ac:dyDescent="0.3"/>
  <cols>
    <col min="1" max="1" width="9.28515625" style="12" bestFit="1" customWidth="1"/>
    <col min="2" max="2" width="11.85546875" style="12" bestFit="1" customWidth="1"/>
    <col min="3" max="3" width="10" style="12" bestFit="1" customWidth="1"/>
    <col min="4" max="4" width="10.42578125" style="12" customWidth="1"/>
    <col min="5" max="5" width="16" style="12" customWidth="1"/>
    <col min="6" max="6" width="13.140625" style="12" customWidth="1"/>
    <col min="7" max="7" width="10.28515625" style="12" bestFit="1" customWidth="1"/>
    <col min="8" max="8" width="11.140625" style="12" bestFit="1" customWidth="1"/>
    <col min="9" max="9" width="11.42578125" style="12" bestFit="1" customWidth="1"/>
    <col min="10" max="10" width="10.28515625" style="12" bestFit="1" customWidth="1"/>
    <col min="11" max="11" width="9.28515625" style="12" bestFit="1" customWidth="1"/>
    <col min="12" max="12" width="14.140625" style="12" customWidth="1"/>
    <col min="13" max="14" width="10.28515625" style="12" bestFit="1" customWidth="1"/>
    <col min="15" max="15" width="9.140625" style="12"/>
    <col min="16" max="16" width="16.42578125" style="12" customWidth="1"/>
    <col min="17" max="17" width="17.42578125" style="12" customWidth="1"/>
    <col min="18" max="16384" width="9.140625" style="12"/>
  </cols>
  <sheetData>
    <row r="2" spans="1:17" x14ac:dyDescent="0.3">
      <c r="J2" s="12" t="s">
        <v>882</v>
      </c>
      <c r="P2" s="104" t="s">
        <v>880</v>
      </c>
      <c r="Q2" s="104"/>
    </row>
    <row r="3" spans="1:17" x14ac:dyDescent="0.3">
      <c r="G3" s="12">
        <f>G5-G4</f>
        <v>2576.2599999999984</v>
      </c>
      <c r="P3" s="104" t="s">
        <v>881</v>
      </c>
      <c r="Q3" s="104"/>
    </row>
    <row r="4" spans="1:17" x14ac:dyDescent="0.3">
      <c r="C4" s="12" t="s">
        <v>873</v>
      </c>
      <c r="D4" s="12" t="s">
        <v>873</v>
      </c>
      <c r="E4" s="12" t="s">
        <v>874</v>
      </c>
      <c r="F4" s="12" t="s">
        <v>873</v>
      </c>
      <c r="G4" s="12">
        <v>30693.63</v>
      </c>
      <c r="H4" s="12" t="s">
        <v>873</v>
      </c>
      <c r="K4" s="12" t="s">
        <v>873</v>
      </c>
      <c r="L4" s="12" t="s">
        <v>873</v>
      </c>
      <c r="M4" s="12" t="s">
        <v>873</v>
      </c>
      <c r="N4" s="12" t="s">
        <v>876</v>
      </c>
      <c r="O4" s="12" t="s">
        <v>877</v>
      </c>
      <c r="P4" s="12" t="s">
        <v>879</v>
      </c>
      <c r="Q4" s="12" t="s">
        <v>893</v>
      </c>
    </row>
    <row r="5" spans="1:17" x14ac:dyDescent="0.3">
      <c r="G5" s="12">
        <v>33269.89</v>
      </c>
    </row>
    <row r="6" spans="1:17" x14ac:dyDescent="0.3">
      <c r="C6" s="12" t="s">
        <v>869</v>
      </c>
      <c r="D6" s="12" t="s">
        <v>864</v>
      </c>
      <c r="E6" s="12" t="s">
        <v>865</v>
      </c>
      <c r="F6" s="12" t="s">
        <v>866</v>
      </c>
      <c r="G6" s="12" t="s">
        <v>520</v>
      </c>
      <c r="H6" s="12" t="s">
        <v>867</v>
      </c>
      <c r="I6" s="12" t="s">
        <v>868</v>
      </c>
      <c r="J6" s="12" t="s">
        <v>870</v>
      </c>
      <c r="K6" s="12" t="s">
        <v>871</v>
      </c>
      <c r="L6" s="12" t="s">
        <v>872</v>
      </c>
      <c r="M6" s="12" t="s">
        <v>885</v>
      </c>
    </row>
    <row r="7" spans="1:17" x14ac:dyDescent="0.3">
      <c r="A7" s="12">
        <v>29</v>
      </c>
      <c r="B7" s="60">
        <v>42501</v>
      </c>
      <c r="C7" s="46">
        <v>2151.2800000000002</v>
      </c>
      <c r="D7" s="46">
        <v>239.04</v>
      </c>
      <c r="E7" s="46">
        <v>168.56</v>
      </c>
      <c r="F7" s="46">
        <v>244.3</v>
      </c>
      <c r="G7" s="46">
        <v>8317.4699999999993</v>
      </c>
      <c r="H7" s="46">
        <v>5482.11</v>
      </c>
      <c r="I7" s="46"/>
      <c r="J7" s="46"/>
      <c r="K7" s="46"/>
      <c r="L7" s="46"/>
      <c r="M7" s="46"/>
      <c r="N7" s="46"/>
    </row>
    <row r="8" spans="1:17" x14ac:dyDescent="0.3">
      <c r="A8" s="12">
        <v>36</v>
      </c>
      <c r="B8" s="60">
        <v>42529</v>
      </c>
      <c r="C8" s="46">
        <v>2151.29</v>
      </c>
      <c r="D8" s="46">
        <v>239.04</v>
      </c>
      <c r="E8" s="46">
        <v>168.57</v>
      </c>
      <c r="F8" s="46">
        <v>224.3</v>
      </c>
      <c r="G8" s="46">
        <v>8317.4699999999993</v>
      </c>
      <c r="H8" s="46">
        <v>10964.22</v>
      </c>
      <c r="I8" s="46">
        <v>1478.02</v>
      </c>
      <c r="J8" s="46"/>
      <c r="K8" s="46"/>
      <c r="L8" s="46"/>
      <c r="M8" s="46"/>
      <c r="N8" s="46"/>
    </row>
    <row r="9" spans="1:17" x14ac:dyDescent="0.3">
      <c r="A9" s="12">
        <v>65</v>
      </c>
      <c r="B9" s="60">
        <v>42641</v>
      </c>
      <c r="C9" s="46">
        <v>2581.5300000000002</v>
      </c>
      <c r="D9" s="46">
        <v>286.85000000000002</v>
      </c>
      <c r="E9" s="46">
        <v>202.28</v>
      </c>
      <c r="F9" s="46">
        <v>293.16000000000003</v>
      </c>
      <c r="G9" s="46">
        <v>9980.9699999999993</v>
      </c>
      <c r="H9" s="46">
        <v>12013.79</v>
      </c>
      <c r="I9" s="46">
        <v>1478.02</v>
      </c>
      <c r="J9" s="46"/>
      <c r="K9" s="46"/>
      <c r="L9" s="46"/>
      <c r="M9" s="46"/>
      <c r="N9" s="46"/>
    </row>
    <row r="10" spans="1:17" x14ac:dyDescent="0.3">
      <c r="A10" s="12">
        <v>77</v>
      </c>
      <c r="B10" s="60">
        <v>42697</v>
      </c>
      <c r="C10" s="46"/>
      <c r="D10" s="46"/>
      <c r="E10" s="46"/>
      <c r="F10" s="46"/>
      <c r="G10" s="46"/>
      <c r="H10" s="46"/>
      <c r="I10" s="46"/>
      <c r="J10" s="46">
        <v>459.5</v>
      </c>
      <c r="K10" s="46"/>
      <c r="L10" s="46"/>
      <c r="M10" s="46"/>
      <c r="N10" s="46"/>
    </row>
    <row r="11" spans="1:17" x14ac:dyDescent="0.3">
      <c r="A11" s="12" t="s">
        <v>856</v>
      </c>
      <c r="C11" s="46"/>
      <c r="D11" s="46"/>
      <c r="E11" s="46"/>
      <c r="F11" s="46"/>
      <c r="G11" s="46"/>
      <c r="H11" s="46"/>
      <c r="I11" s="46"/>
      <c r="J11" s="46"/>
      <c r="K11" s="46">
        <v>427.31</v>
      </c>
      <c r="L11" s="46">
        <v>518.6</v>
      </c>
      <c r="M11" s="46">
        <v>2700</v>
      </c>
      <c r="N11" s="46"/>
    </row>
    <row r="12" spans="1:17" x14ac:dyDescent="0.3">
      <c r="A12" s="12" t="s">
        <v>875</v>
      </c>
      <c r="C12" s="62">
        <v>716.63</v>
      </c>
      <c r="D12" s="83">
        <v>36.619999999999997</v>
      </c>
      <c r="E12" s="46"/>
      <c r="F12" s="46"/>
      <c r="G12" s="46"/>
      <c r="H12" s="46"/>
      <c r="I12" s="46"/>
      <c r="J12" s="46"/>
      <c r="K12" s="46"/>
      <c r="L12" s="46"/>
      <c r="M12" s="46"/>
      <c r="N12" s="85">
        <v>2273.88</v>
      </c>
      <c r="O12" s="87">
        <v>1738.04</v>
      </c>
      <c r="P12" s="88"/>
      <c r="Q12" s="89">
        <v>0</v>
      </c>
    </row>
    <row r="13" spans="1:17" x14ac:dyDescent="0.3">
      <c r="C13" s="46"/>
      <c r="D13" s="46"/>
      <c r="E13" s="46"/>
      <c r="F13" s="46" t="s">
        <v>891</v>
      </c>
      <c r="G13" s="46">
        <v>6653.98</v>
      </c>
      <c r="H13" s="46"/>
      <c r="I13" s="46">
        <v>739</v>
      </c>
      <c r="J13" s="84">
        <v>306.33</v>
      </c>
    </row>
    <row r="14" spans="1:17" ht="30" x14ac:dyDescent="0.3">
      <c r="C14" s="46"/>
      <c r="D14" s="46"/>
      <c r="E14" s="46"/>
      <c r="F14" s="90" t="s">
        <v>899</v>
      </c>
      <c r="G14" s="46">
        <f>G3</f>
        <v>2576.2599999999984</v>
      </c>
      <c r="H14" s="46"/>
      <c r="I14" s="46"/>
      <c r="J14" s="84"/>
      <c r="K14" s="12" t="s">
        <v>894</v>
      </c>
    </row>
    <row r="15" spans="1:17" x14ac:dyDescent="0.3">
      <c r="C15" s="46"/>
      <c r="D15" s="46"/>
      <c r="E15" s="46"/>
      <c r="F15" s="46" t="s">
        <v>892</v>
      </c>
      <c r="G15" s="70">
        <f>G13-G14</f>
        <v>4077.7200000000012</v>
      </c>
      <c r="H15" s="46"/>
      <c r="I15" s="46"/>
      <c r="J15" s="46"/>
    </row>
    <row r="16" spans="1:17" x14ac:dyDescent="0.3">
      <c r="C16" s="46"/>
      <c r="D16" s="46"/>
      <c r="E16" s="46"/>
      <c r="F16" s="46"/>
      <c r="G16" s="46"/>
      <c r="H16" s="46"/>
      <c r="I16" s="46">
        <f>G5</f>
        <v>33269.89</v>
      </c>
      <c r="J16" s="46"/>
    </row>
    <row r="17" spans="1:16" x14ac:dyDescent="0.3">
      <c r="C17" s="46"/>
      <c r="D17" s="46"/>
      <c r="E17" s="46"/>
      <c r="F17" s="46"/>
      <c r="G17" s="46"/>
      <c r="H17" s="46"/>
      <c r="I17" s="46">
        <f>SUM(G7:G9)</f>
        <v>26615.909999999996</v>
      </c>
      <c r="J17" s="46"/>
    </row>
    <row r="18" spans="1:16" x14ac:dyDescent="0.3">
      <c r="C18" s="46"/>
      <c r="D18" s="46"/>
      <c r="E18" s="46"/>
      <c r="F18" s="46"/>
      <c r="G18" s="46"/>
      <c r="H18" s="46"/>
      <c r="I18" s="46">
        <f>I16-I17</f>
        <v>6653.9800000000032</v>
      </c>
      <c r="J18" s="46">
        <f>I16*20/100</f>
        <v>6653.9780000000001</v>
      </c>
      <c r="O18" s="12">
        <v>162.16999999999999</v>
      </c>
      <c r="P18" s="12" t="s">
        <v>897</v>
      </c>
    </row>
    <row r="19" spans="1:16" x14ac:dyDescent="0.3">
      <c r="C19" s="46"/>
      <c r="D19" s="46"/>
      <c r="E19" s="46"/>
      <c r="F19" s="46"/>
      <c r="G19" s="46"/>
      <c r="H19" s="46"/>
      <c r="I19" s="46"/>
      <c r="J19" s="46"/>
      <c r="O19" s="12">
        <v>489.31</v>
      </c>
      <c r="P19" s="12" t="s">
        <v>898</v>
      </c>
    </row>
    <row r="20" spans="1:16" x14ac:dyDescent="0.3">
      <c r="C20" s="46"/>
      <c r="D20" s="46"/>
      <c r="E20" s="46"/>
      <c r="F20" s="46"/>
      <c r="G20" s="46"/>
      <c r="H20" s="46"/>
      <c r="I20" s="46"/>
      <c r="J20" s="46"/>
      <c r="O20" s="12">
        <f>SUM(O18:O19)</f>
        <v>651.48</v>
      </c>
    </row>
    <row r="21" spans="1:16" x14ac:dyDescent="0.3">
      <c r="C21" s="46"/>
      <c r="D21" s="46"/>
      <c r="E21" s="46"/>
      <c r="F21" s="46" t="s">
        <v>883</v>
      </c>
      <c r="G21" s="46" t="s">
        <v>884</v>
      </c>
      <c r="H21" s="46"/>
      <c r="I21" s="46"/>
      <c r="J21" s="46"/>
    </row>
    <row r="22" spans="1:16" x14ac:dyDescent="0.3">
      <c r="C22" s="46"/>
      <c r="D22" s="46"/>
      <c r="E22" s="46" t="s">
        <v>863</v>
      </c>
      <c r="F22" s="62">
        <f>C12</f>
        <v>716.63</v>
      </c>
      <c r="G22" s="83">
        <f>D12</f>
        <v>36.619999999999997</v>
      </c>
      <c r="H22" s="46"/>
      <c r="I22" s="46"/>
      <c r="J22" s="46"/>
    </row>
    <row r="23" spans="1:16" x14ac:dyDescent="0.3">
      <c r="C23" s="46"/>
      <c r="D23" s="46"/>
      <c r="E23" s="46" t="s">
        <v>520</v>
      </c>
      <c r="F23" s="70">
        <f>G15</f>
        <v>4077.7200000000012</v>
      </c>
      <c r="G23" s="46"/>
      <c r="H23" s="46"/>
      <c r="I23" s="46"/>
      <c r="J23" s="46"/>
    </row>
    <row r="24" spans="1:16" x14ac:dyDescent="0.3">
      <c r="C24" s="46"/>
      <c r="D24" s="46"/>
      <c r="E24" s="46" t="s">
        <v>868</v>
      </c>
      <c r="F24" s="46">
        <v>0</v>
      </c>
      <c r="G24" s="46"/>
      <c r="H24" s="46"/>
      <c r="I24" s="46"/>
      <c r="J24" s="46"/>
    </row>
    <row r="25" spans="1:16" x14ac:dyDescent="0.3">
      <c r="C25" s="46"/>
      <c r="D25" s="46"/>
      <c r="E25" s="46" t="s">
        <v>870</v>
      </c>
      <c r="F25" s="84">
        <f>J13</f>
        <v>306.33</v>
      </c>
      <c r="G25" s="46"/>
      <c r="H25" s="46"/>
      <c r="I25" s="46"/>
      <c r="J25" s="46"/>
    </row>
    <row r="26" spans="1:16" x14ac:dyDescent="0.3">
      <c r="C26" s="46"/>
      <c r="D26" s="46"/>
      <c r="E26" s="46" t="s">
        <v>876</v>
      </c>
      <c r="F26" s="85">
        <f>N12</f>
        <v>2273.88</v>
      </c>
      <c r="G26" s="46"/>
      <c r="H26" s="46"/>
      <c r="I26" s="46"/>
      <c r="J26" s="46"/>
    </row>
    <row r="27" spans="1:16" x14ac:dyDescent="0.3">
      <c r="C27" s="46"/>
      <c r="D27" s="46"/>
      <c r="E27" s="46" t="s">
        <v>877</v>
      </c>
      <c r="F27" s="86">
        <f>O12</f>
        <v>1738.04</v>
      </c>
      <c r="G27" s="46"/>
      <c r="H27" s="46"/>
      <c r="I27" s="46"/>
      <c r="J27" s="46"/>
      <c r="K27" s="12" t="s">
        <v>896</v>
      </c>
    </row>
    <row r="28" spans="1:16" x14ac:dyDescent="0.3">
      <c r="E28" s="12" t="s">
        <v>878</v>
      </c>
      <c r="F28" s="88"/>
    </row>
    <row r="29" spans="1:16" x14ac:dyDescent="0.3">
      <c r="E29" s="12" t="s">
        <v>878</v>
      </c>
      <c r="F29" s="89">
        <f>Q12</f>
        <v>0</v>
      </c>
    </row>
    <row r="30" spans="1:16" x14ac:dyDescent="0.3">
      <c r="F30" s="93">
        <f>SUM(F22:F29)</f>
        <v>9112.6000000000022</v>
      </c>
      <c r="G30" s="97">
        <f>SUM(G22:G29)</f>
        <v>36.619999999999997</v>
      </c>
    </row>
    <row r="32" spans="1:16" ht="30" x14ac:dyDescent="0.3">
      <c r="A32" s="15"/>
      <c r="B32" s="15" t="s">
        <v>890</v>
      </c>
      <c r="C32" s="91" t="s">
        <v>887</v>
      </c>
      <c r="D32" s="15" t="s">
        <v>888</v>
      </c>
      <c r="E32" s="15" t="s">
        <v>889</v>
      </c>
    </row>
    <row r="33" spans="1:8" x14ac:dyDescent="0.3">
      <c r="A33" s="41" t="s">
        <v>863</v>
      </c>
      <c r="B33" s="41">
        <v>232</v>
      </c>
      <c r="C33" s="41">
        <v>1611.59</v>
      </c>
      <c r="D33" s="95">
        <f>F22</f>
        <v>716.63</v>
      </c>
      <c r="E33" s="96">
        <f>C33-D33</f>
        <v>894.95999999999992</v>
      </c>
    </row>
    <row r="34" spans="1:8" x14ac:dyDescent="0.3">
      <c r="A34" s="41" t="s">
        <v>886</v>
      </c>
      <c r="B34" s="41">
        <v>233</v>
      </c>
      <c r="C34" s="41">
        <v>439.74</v>
      </c>
      <c r="D34" s="94">
        <v>0</v>
      </c>
      <c r="E34" s="96">
        <f>C34-D34</f>
        <v>439.74</v>
      </c>
    </row>
    <row r="35" spans="1:8" x14ac:dyDescent="0.3">
      <c r="A35" s="41" t="s">
        <v>520</v>
      </c>
      <c r="B35" s="41">
        <v>234</v>
      </c>
      <c r="C35" s="41">
        <v>16634.95</v>
      </c>
      <c r="D35" s="95">
        <f>F23</f>
        <v>4077.7200000000012</v>
      </c>
      <c r="E35" s="96">
        <f t="shared" ref="E35:E37" si="0">C35-D35</f>
        <v>12557.23</v>
      </c>
      <c r="H35" s="52"/>
    </row>
    <row r="36" spans="1:8" x14ac:dyDescent="0.3">
      <c r="A36" s="41" t="s">
        <v>521</v>
      </c>
      <c r="B36" s="41">
        <v>235</v>
      </c>
      <c r="C36" s="41">
        <v>10848.27</v>
      </c>
      <c r="D36" s="95">
        <f>F25+F26+F27+F28+F29</f>
        <v>4318.25</v>
      </c>
      <c r="E36" s="96">
        <f t="shared" si="0"/>
        <v>6530.02</v>
      </c>
    </row>
    <row r="37" spans="1:8" x14ac:dyDescent="0.3">
      <c r="A37" s="15" t="s">
        <v>895</v>
      </c>
      <c r="B37" s="15">
        <v>236</v>
      </c>
      <c r="C37" s="15">
        <v>191.24</v>
      </c>
      <c r="D37" s="98">
        <f>G22</f>
        <v>36.619999999999997</v>
      </c>
      <c r="E37" s="92">
        <f t="shared" si="0"/>
        <v>154.62</v>
      </c>
    </row>
    <row r="38" spans="1:8" x14ac:dyDescent="0.3">
      <c r="E38" s="92">
        <f>SUM(E33:E37)</f>
        <v>20576.57</v>
      </c>
    </row>
    <row r="39" spans="1:8" x14ac:dyDescent="0.3">
      <c r="E39" s="52"/>
    </row>
  </sheetData>
  <mergeCells count="2">
    <mergeCell ref="P2:Q2"/>
    <mergeCell ref="P3:Q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Foglio1</vt:lpstr>
      <vt:lpstr>Foglio3</vt:lpstr>
      <vt:lpstr>pro loco</vt:lpstr>
      <vt:lpstr>cmmc</vt:lpstr>
      <vt:lpstr>Foglio2</vt:lpstr>
      <vt:lpstr>esercizio provv. 2015</vt:lpstr>
      <vt:lpstr>contributi 2015</vt:lpstr>
      <vt:lpstr>Foglio6</vt:lpstr>
      <vt:lpstr>cmmc 2016 chiususa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Daniela Chatillard</cp:lastModifiedBy>
  <cp:lastPrinted>2017-05-16T12:12:39Z</cp:lastPrinted>
  <dcterms:created xsi:type="dcterms:W3CDTF">1996-11-05T10:16:36Z</dcterms:created>
  <dcterms:modified xsi:type="dcterms:W3CDTF">2017-10-18T09:39:29Z</dcterms:modified>
</cp:coreProperties>
</file>